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rogrammatic\PY'20-21\2-Monitoring Tool Templates\"/>
    </mc:Choice>
  </mc:AlternateContent>
  <bookViews>
    <workbookView xWindow="360" yWindow="375" windowWidth="11340" windowHeight="5730"/>
  </bookViews>
  <sheets>
    <sheet name="Tool" sheetId="1" r:id="rId1"/>
    <sheet name="Report" sheetId="2" r:id="rId2"/>
    <sheet name="Participant Listing" sheetId="3" r:id="rId3"/>
  </sheets>
  <definedNames>
    <definedName name="_xlnm._FilterDatabase" localSheetId="2" hidden="1">'Participant Listing'!$B$7:$F$7</definedName>
    <definedName name="_xlnm._FilterDatabase" localSheetId="0" hidden="1">Tool!$1:$199</definedName>
    <definedName name="_xlnm.Print_Area" localSheetId="2">'Participant Listing'!$A$1:$F$43</definedName>
    <definedName name="_xlnm.Print_Area" localSheetId="1">Report!$A$1:$I$135</definedName>
    <definedName name="_xlnm.Print_Titles" localSheetId="1">Report!$1:$1</definedName>
    <definedName name="_xlnm.Print_Titles" localSheetId="0">Tool!$A:$B,Tool!$1:$4</definedName>
    <definedName name="Z_2B2188A7_B67B_40C1_AD9F_9FEF52D37E4D_.wvu.FilterData" localSheetId="0" hidden="1">Tool!$1:$199</definedName>
    <definedName name="Z_2B2188A7_B67B_40C1_AD9F_9FEF52D37E4D_.wvu.PrintArea" localSheetId="2" hidden="1">'Participant Listing'!$A$1:$F$43</definedName>
    <definedName name="Z_2B2188A7_B67B_40C1_AD9F_9FEF52D37E4D_.wvu.PrintArea" localSheetId="1" hidden="1">Report!$A$1:$K$137</definedName>
    <definedName name="Z_2B2188A7_B67B_40C1_AD9F_9FEF52D37E4D_.wvu.PrintArea" localSheetId="0" hidden="1">Tool!$A$1:$D$120</definedName>
    <definedName name="Z_2B2188A7_B67B_40C1_AD9F_9FEF52D37E4D_.wvu.PrintTitles" localSheetId="1" hidden="1">Report!$1:$1</definedName>
    <definedName name="Z_2B2188A7_B67B_40C1_AD9F_9FEF52D37E4D_.wvu.PrintTitles" localSheetId="0" hidden="1">Tool!$A:$B,Tool!$1:$1</definedName>
  </definedNames>
  <calcPr calcId="162913"/>
  <customWorkbookViews>
    <customWorkbookView name="ldawkins - Personal View" guid="{2B2188A7-B67B-40C1-AD9F-9FEF52D37E4D}" mergeInterval="0" personalView="1" maximized="1" xWindow="1" yWindow="1" windowWidth="1020" windowHeight="548" activeSheetId="1"/>
  </customWorkbookViews>
</workbook>
</file>

<file path=xl/calcChain.xml><?xml version="1.0" encoding="utf-8"?>
<calcChain xmlns="http://schemas.openxmlformats.org/spreadsheetml/2006/main">
  <c r="I108" i="2" l="1"/>
  <c r="H108" i="2"/>
  <c r="S116" i="1" l="1"/>
  <c r="R116" i="1"/>
  <c r="Q116" i="1"/>
  <c r="P116" i="1"/>
  <c r="O116" i="1"/>
  <c r="N116" i="1"/>
  <c r="M116" i="1"/>
  <c r="L116" i="1"/>
  <c r="K116" i="1"/>
  <c r="J116" i="1"/>
  <c r="I116" i="1"/>
  <c r="H116" i="1"/>
  <c r="G116" i="1"/>
  <c r="F116" i="1"/>
  <c r="S115" i="1"/>
  <c r="R115" i="1"/>
  <c r="Q115" i="1"/>
  <c r="P115" i="1"/>
  <c r="O115" i="1"/>
  <c r="N115" i="1"/>
  <c r="M115" i="1"/>
  <c r="L115" i="1"/>
  <c r="K115" i="1"/>
  <c r="J115" i="1"/>
  <c r="I115" i="1"/>
  <c r="H115" i="1"/>
  <c r="G115" i="1"/>
  <c r="F115" i="1"/>
  <c r="S114" i="1"/>
  <c r="R114" i="1"/>
  <c r="Q114" i="1"/>
  <c r="P114" i="1"/>
  <c r="O114" i="1"/>
  <c r="N114" i="1"/>
  <c r="M114" i="1"/>
  <c r="L114" i="1"/>
  <c r="K114" i="1"/>
  <c r="J114" i="1"/>
  <c r="I114" i="1"/>
  <c r="H114" i="1"/>
  <c r="G114" i="1"/>
  <c r="F114" i="1"/>
  <c r="S112" i="1"/>
  <c r="R112" i="1"/>
  <c r="Q112" i="1"/>
  <c r="P112" i="1"/>
  <c r="O112" i="1"/>
  <c r="N112" i="1"/>
  <c r="M112" i="1"/>
  <c r="L112" i="1"/>
  <c r="K112" i="1"/>
  <c r="J112" i="1"/>
  <c r="I112" i="1"/>
  <c r="H112" i="1"/>
  <c r="G112" i="1"/>
  <c r="F112" i="1"/>
  <c r="S109" i="1"/>
  <c r="R109" i="1"/>
  <c r="Q109" i="1"/>
  <c r="P109" i="1"/>
  <c r="O109" i="1"/>
  <c r="N109" i="1"/>
  <c r="M109" i="1"/>
  <c r="L109" i="1"/>
  <c r="K109" i="1"/>
  <c r="J109" i="1"/>
  <c r="I109" i="1"/>
  <c r="H109" i="1"/>
  <c r="G109" i="1"/>
  <c r="F109" i="1"/>
  <c r="S108" i="1"/>
  <c r="R108" i="1"/>
  <c r="Q108" i="1"/>
  <c r="P108" i="1"/>
  <c r="O108" i="1"/>
  <c r="N108" i="1"/>
  <c r="M108" i="1"/>
  <c r="L108" i="1"/>
  <c r="K108" i="1"/>
  <c r="J108" i="1"/>
  <c r="I108" i="1"/>
  <c r="H108" i="1"/>
  <c r="G108" i="1"/>
  <c r="F108" i="1"/>
  <c r="S107" i="1"/>
  <c r="R107" i="1"/>
  <c r="Q107" i="1"/>
  <c r="P107" i="1"/>
  <c r="O107" i="1"/>
  <c r="N107" i="1"/>
  <c r="M107" i="1"/>
  <c r="L107" i="1"/>
  <c r="K107" i="1"/>
  <c r="J107" i="1"/>
  <c r="I107" i="1"/>
  <c r="H107" i="1"/>
  <c r="G107" i="1"/>
  <c r="F107" i="1"/>
  <c r="S106" i="1"/>
  <c r="R106" i="1"/>
  <c r="Q106" i="1"/>
  <c r="P106" i="1"/>
  <c r="O106" i="1"/>
  <c r="N106" i="1"/>
  <c r="M106" i="1"/>
  <c r="L106" i="1"/>
  <c r="K106" i="1"/>
  <c r="J106" i="1"/>
  <c r="I106" i="1"/>
  <c r="H106" i="1"/>
  <c r="G106" i="1"/>
  <c r="F106" i="1"/>
  <c r="S105" i="1"/>
  <c r="R105" i="1"/>
  <c r="Q105" i="1"/>
  <c r="P105" i="1"/>
  <c r="O105" i="1"/>
  <c r="N105" i="1"/>
  <c r="M105" i="1"/>
  <c r="L105" i="1"/>
  <c r="K105" i="1"/>
  <c r="J105" i="1"/>
  <c r="I105" i="1"/>
  <c r="H105" i="1"/>
  <c r="G105" i="1"/>
  <c r="F105" i="1"/>
  <c r="S99" i="1"/>
  <c r="R99" i="1"/>
  <c r="Q99" i="1"/>
  <c r="P99" i="1"/>
  <c r="O99" i="1"/>
  <c r="N99" i="1"/>
  <c r="M99" i="1"/>
  <c r="L99" i="1"/>
  <c r="K99" i="1"/>
  <c r="J99" i="1"/>
  <c r="I99" i="1"/>
  <c r="H99" i="1"/>
  <c r="G99" i="1"/>
  <c r="F99" i="1"/>
  <c r="S98" i="1"/>
  <c r="R98" i="1"/>
  <c r="Q98" i="1"/>
  <c r="P98" i="1"/>
  <c r="O98" i="1"/>
  <c r="N98" i="1"/>
  <c r="M98" i="1"/>
  <c r="L98" i="1"/>
  <c r="K98" i="1"/>
  <c r="J98" i="1"/>
  <c r="I98" i="1"/>
  <c r="H98" i="1"/>
  <c r="G98" i="1"/>
  <c r="F98" i="1"/>
  <c r="S97" i="1"/>
  <c r="R97" i="1"/>
  <c r="Q97" i="1"/>
  <c r="P97" i="1"/>
  <c r="O97" i="1"/>
  <c r="N97" i="1"/>
  <c r="M97" i="1"/>
  <c r="L97" i="1"/>
  <c r="K97" i="1"/>
  <c r="J97" i="1"/>
  <c r="I97" i="1"/>
  <c r="H97" i="1"/>
  <c r="G97" i="1"/>
  <c r="F97" i="1"/>
  <c r="S96" i="1"/>
  <c r="R96" i="1"/>
  <c r="Q96" i="1"/>
  <c r="P96" i="1"/>
  <c r="O96" i="1"/>
  <c r="N96" i="1"/>
  <c r="M96" i="1"/>
  <c r="L96" i="1"/>
  <c r="K96" i="1"/>
  <c r="J96" i="1"/>
  <c r="I96" i="1"/>
  <c r="H96" i="1"/>
  <c r="G96" i="1"/>
  <c r="F96" i="1"/>
  <c r="S95" i="1"/>
  <c r="R95" i="1"/>
  <c r="Q95" i="1"/>
  <c r="P95" i="1"/>
  <c r="O95" i="1"/>
  <c r="N95" i="1"/>
  <c r="M95" i="1"/>
  <c r="L95" i="1"/>
  <c r="K95" i="1"/>
  <c r="J95" i="1"/>
  <c r="I95" i="1"/>
  <c r="H95" i="1"/>
  <c r="G95" i="1"/>
  <c r="F95" i="1"/>
  <c r="S88" i="1"/>
  <c r="R88" i="1"/>
  <c r="Q88" i="1"/>
  <c r="P88" i="1"/>
  <c r="O88" i="1"/>
  <c r="N88" i="1"/>
  <c r="M88" i="1"/>
  <c r="L88" i="1"/>
  <c r="K88" i="1"/>
  <c r="J88" i="1"/>
  <c r="I88" i="1"/>
  <c r="H88" i="1"/>
  <c r="G88" i="1"/>
  <c r="F88" i="1"/>
  <c r="S82" i="1"/>
  <c r="R82" i="1"/>
  <c r="Q82" i="1"/>
  <c r="P82" i="1"/>
  <c r="O82" i="1"/>
  <c r="N82" i="1"/>
  <c r="M82" i="1"/>
  <c r="L82" i="1"/>
  <c r="K82" i="1"/>
  <c r="J82" i="1"/>
  <c r="I82" i="1"/>
  <c r="H82" i="1"/>
  <c r="G82" i="1"/>
  <c r="F82" i="1"/>
  <c r="S81" i="1"/>
  <c r="R81" i="1"/>
  <c r="Q81" i="1"/>
  <c r="P81" i="1"/>
  <c r="O81" i="1"/>
  <c r="N81" i="1"/>
  <c r="M81" i="1"/>
  <c r="L81" i="1"/>
  <c r="K81" i="1"/>
  <c r="J81" i="1"/>
  <c r="I81" i="1"/>
  <c r="H81" i="1"/>
  <c r="G81" i="1"/>
  <c r="F81" i="1"/>
  <c r="S78" i="1"/>
  <c r="R78" i="1"/>
  <c r="Q78" i="1"/>
  <c r="P78" i="1"/>
  <c r="O78" i="1"/>
  <c r="N78" i="1"/>
  <c r="M78" i="1"/>
  <c r="L78" i="1"/>
  <c r="K78" i="1"/>
  <c r="J78" i="1"/>
  <c r="I78" i="1"/>
  <c r="H78" i="1"/>
  <c r="G78" i="1"/>
  <c r="F78" i="1"/>
  <c r="S77" i="1"/>
  <c r="R77" i="1"/>
  <c r="Q77" i="1"/>
  <c r="P77" i="1"/>
  <c r="O77" i="1"/>
  <c r="N77" i="1"/>
  <c r="M77" i="1"/>
  <c r="L77" i="1"/>
  <c r="K77" i="1"/>
  <c r="J77" i="1"/>
  <c r="I77" i="1"/>
  <c r="H77" i="1"/>
  <c r="G77" i="1"/>
  <c r="F77" i="1"/>
  <c r="S76" i="1"/>
  <c r="R76" i="1"/>
  <c r="Q76" i="1"/>
  <c r="P76" i="1"/>
  <c r="O76" i="1"/>
  <c r="N76" i="1"/>
  <c r="M76" i="1"/>
  <c r="L76" i="1"/>
  <c r="K76" i="1"/>
  <c r="J76" i="1"/>
  <c r="I76" i="1"/>
  <c r="H76" i="1"/>
  <c r="G76" i="1"/>
  <c r="F76" i="1"/>
  <c r="S75" i="1"/>
  <c r="R75" i="1"/>
  <c r="Q75" i="1"/>
  <c r="P75" i="1"/>
  <c r="O75" i="1"/>
  <c r="N75" i="1"/>
  <c r="M75" i="1"/>
  <c r="L75" i="1"/>
  <c r="K75" i="1"/>
  <c r="J75" i="1"/>
  <c r="I75" i="1"/>
  <c r="H75" i="1"/>
  <c r="G75" i="1"/>
  <c r="F75" i="1"/>
  <c r="S74" i="1"/>
  <c r="R74" i="1"/>
  <c r="Q74" i="1"/>
  <c r="P74" i="1"/>
  <c r="O74" i="1"/>
  <c r="N74" i="1"/>
  <c r="M74" i="1"/>
  <c r="L74" i="1"/>
  <c r="K74" i="1"/>
  <c r="J74" i="1"/>
  <c r="I74" i="1"/>
  <c r="H74" i="1"/>
  <c r="G74" i="1"/>
  <c r="F74" i="1"/>
  <c r="S70" i="1"/>
  <c r="R70" i="1"/>
  <c r="Q70" i="1"/>
  <c r="P70" i="1"/>
  <c r="O70" i="1"/>
  <c r="N70" i="1"/>
  <c r="M70" i="1"/>
  <c r="L70" i="1"/>
  <c r="K70" i="1"/>
  <c r="J70" i="1"/>
  <c r="I70" i="1"/>
  <c r="H70" i="1"/>
  <c r="G70" i="1"/>
  <c r="F70" i="1"/>
  <c r="S69" i="1"/>
  <c r="R69" i="1"/>
  <c r="Q69" i="1"/>
  <c r="P69" i="1"/>
  <c r="O69" i="1"/>
  <c r="N69" i="1"/>
  <c r="M69" i="1"/>
  <c r="L69" i="1"/>
  <c r="K69" i="1"/>
  <c r="J69" i="1"/>
  <c r="I69" i="1"/>
  <c r="H69" i="1"/>
  <c r="G69" i="1"/>
  <c r="F69" i="1"/>
  <c r="S68" i="1"/>
  <c r="R68" i="1"/>
  <c r="Q68" i="1"/>
  <c r="P68" i="1"/>
  <c r="O68" i="1"/>
  <c r="N68" i="1"/>
  <c r="M68" i="1"/>
  <c r="L68" i="1"/>
  <c r="K68" i="1"/>
  <c r="J68" i="1"/>
  <c r="I68" i="1"/>
  <c r="H68" i="1"/>
  <c r="G68" i="1"/>
  <c r="F68" i="1"/>
  <c r="S67" i="1"/>
  <c r="R67" i="1"/>
  <c r="Q67" i="1"/>
  <c r="P67" i="1"/>
  <c r="O67" i="1"/>
  <c r="N67" i="1"/>
  <c r="M67" i="1"/>
  <c r="L67" i="1"/>
  <c r="K67" i="1"/>
  <c r="J67" i="1"/>
  <c r="I67" i="1"/>
  <c r="H67" i="1"/>
  <c r="G67" i="1"/>
  <c r="F67" i="1"/>
  <c r="S65" i="1"/>
  <c r="R65" i="1"/>
  <c r="Q65" i="1"/>
  <c r="P65" i="1"/>
  <c r="O65" i="1"/>
  <c r="N65" i="1"/>
  <c r="M65" i="1"/>
  <c r="L65" i="1"/>
  <c r="K65" i="1"/>
  <c r="J65" i="1"/>
  <c r="I65" i="1"/>
  <c r="H65" i="1"/>
  <c r="G65" i="1"/>
  <c r="F65" i="1"/>
  <c r="S64" i="1"/>
  <c r="R64" i="1"/>
  <c r="Q64" i="1"/>
  <c r="P64" i="1"/>
  <c r="O64" i="1"/>
  <c r="N64" i="1"/>
  <c r="M64" i="1"/>
  <c r="L64" i="1"/>
  <c r="K64" i="1"/>
  <c r="J64" i="1"/>
  <c r="I64" i="1"/>
  <c r="H64" i="1"/>
  <c r="G64" i="1"/>
  <c r="F64" i="1"/>
  <c r="S63" i="1"/>
  <c r="R63" i="1"/>
  <c r="Q63" i="1"/>
  <c r="P63" i="1"/>
  <c r="O63" i="1"/>
  <c r="N63" i="1"/>
  <c r="M63" i="1"/>
  <c r="L63" i="1"/>
  <c r="K63" i="1"/>
  <c r="J63" i="1"/>
  <c r="I63" i="1"/>
  <c r="H63" i="1"/>
  <c r="G63" i="1"/>
  <c r="F63" i="1"/>
  <c r="S62" i="1"/>
  <c r="R62" i="1"/>
  <c r="Q62" i="1"/>
  <c r="P62" i="1"/>
  <c r="O62" i="1"/>
  <c r="N62" i="1"/>
  <c r="M62" i="1"/>
  <c r="L62" i="1"/>
  <c r="K62" i="1"/>
  <c r="J62" i="1"/>
  <c r="I62" i="1"/>
  <c r="H62" i="1"/>
  <c r="G62" i="1"/>
  <c r="F62" i="1"/>
  <c r="S61" i="1"/>
  <c r="R61" i="1"/>
  <c r="Q61" i="1"/>
  <c r="P61" i="1"/>
  <c r="O61" i="1"/>
  <c r="N61" i="1"/>
  <c r="M61" i="1"/>
  <c r="L61" i="1"/>
  <c r="K61" i="1"/>
  <c r="J61" i="1"/>
  <c r="I61" i="1"/>
  <c r="H61" i="1"/>
  <c r="G61" i="1"/>
  <c r="F61" i="1"/>
  <c r="S46" i="1"/>
  <c r="R46" i="1"/>
  <c r="Q46" i="1"/>
  <c r="P46" i="1"/>
  <c r="O46" i="1"/>
  <c r="N46" i="1"/>
  <c r="M46" i="1"/>
  <c r="L46" i="1"/>
  <c r="K46" i="1"/>
  <c r="J46" i="1"/>
  <c r="I46" i="1"/>
  <c r="H46" i="1"/>
  <c r="G46" i="1"/>
  <c r="F46" i="1"/>
  <c r="S45" i="1"/>
  <c r="R45" i="1"/>
  <c r="Q45" i="1"/>
  <c r="P45" i="1"/>
  <c r="O45" i="1"/>
  <c r="N45" i="1"/>
  <c r="M45" i="1"/>
  <c r="L45" i="1"/>
  <c r="K45" i="1"/>
  <c r="J45" i="1"/>
  <c r="I45" i="1"/>
  <c r="H45" i="1"/>
  <c r="G45" i="1"/>
  <c r="F45" i="1"/>
  <c r="S43" i="1"/>
  <c r="R43" i="1"/>
  <c r="Q43" i="1"/>
  <c r="P43" i="1"/>
  <c r="O43" i="1"/>
  <c r="N43" i="1"/>
  <c r="M43" i="1"/>
  <c r="L43" i="1"/>
  <c r="K43" i="1"/>
  <c r="J43" i="1"/>
  <c r="I43" i="1"/>
  <c r="H43" i="1"/>
  <c r="G43" i="1"/>
  <c r="F43" i="1"/>
  <c r="S42" i="1"/>
  <c r="R42" i="1"/>
  <c r="Q42" i="1"/>
  <c r="P42" i="1"/>
  <c r="O42" i="1"/>
  <c r="N42" i="1"/>
  <c r="M42" i="1"/>
  <c r="L42" i="1"/>
  <c r="K42" i="1"/>
  <c r="J42" i="1"/>
  <c r="I42" i="1"/>
  <c r="H42" i="1"/>
  <c r="G42" i="1"/>
  <c r="F42" i="1"/>
  <c r="S41" i="1"/>
  <c r="R41" i="1"/>
  <c r="Q41" i="1"/>
  <c r="P41" i="1"/>
  <c r="O41" i="1"/>
  <c r="N41" i="1"/>
  <c r="M41" i="1"/>
  <c r="L41" i="1"/>
  <c r="K41" i="1"/>
  <c r="J41" i="1"/>
  <c r="I41" i="1"/>
  <c r="H41" i="1"/>
  <c r="G41" i="1"/>
  <c r="F41" i="1"/>
  <c r="S38" i="1"/>
  <c r="R38" i="1"/>
  <c r="Q38" i="1"/>
  <c r="P38" i="1"/>
  <c r="O38" i="1"/>
  <c r="N38" i="1"/>
  <c r="M38" i="1"/>
  <c r="L38" i="1"/>
  <c r="K38" i="1"/>
  <c r="J38" i="1"/>
  <c r="I38" i="1"/>
  <c r="H38" i="1"/>
  <c r="G38" i="1"/>
  <c r="F38" i="1"/>
  <c r="S37" i="1"/>
  <c r="R37" i="1"/>
  <c r="Q37" i="1"/>
  <c r="P37" i="1"/>
  <c r="O37" i="1"/>
  <c r="N37" i="1"/>
  <c r="M37" i="1"/>
  <c r="L37" i="1"/>
  <c r="K37" i="1"/>
  <c r="J37" i="1"/>
  <c r="I37" i="1"/>
  <c r="H37" i="1"/>
  <c r="G37" i="1"/>
  <c r="F37" i="1"/>
  <c r="S36" i="1"/>
  <c r="R36" i="1"/>
  <c r="Q36" i="1"/>
  <c r="P36" i="1"/>
  <c r="O36" i="1"/>
  <c r="N36" i="1"/>
  <c r="M36" i="1"/>
  <c r="L36" i="1"/>
  <c r="K36" i="1"/>
  <c r="J36" i="1"/>
  <c r="I36" i="1"/>
  <c r="H36" i="1"/>
  <c r="G36" i="1"/>
  <c r="F36" i="1"/>
  <c r="S33" i="1"/>
  <c r="R33" i="1"/>
  <c r="Q33" i="1"/>
  <c r="P33" i="1"/>
  <c r="O33" i="1"/>
  <c r="N33" i="1"/>
  <c r="M33" i="1"/>
  <c r="L33" i="1"/>
  <c r="K33" i="1"/>
  <c r="J33" i="1"/>
  <c r="I33" i="1"/>
  <c r="H33" i="1"/>
  <c r="G33" i="1"/>
  <c r="F33" i="1"/>
  <c r="S32" i="1"/>
  <c r="R32" i="1"/>
  <c r="Q32" i="1"/>
  <c r="P32" i="1"/>
  <c r="O32" i="1"/>
  <c r="N32" i="1"/>
  <c r="M32" i="1"/>
  <c r="L32" i="1"/>
  <c r="K32" i="1"/>
  <c r="J32" i="1"/>
  <c r="I32" i="1"/>
  <c r="H32" i="1"/>
  <c r="G32" i="1"/>
  <c r="F32" i="1"/>
  <c r="S31" i="1"/>
  <c r="R31" i="1"/>
  <c r="Q31" i="1"/>
  <c r="P31" i="1"/>
  <c r="O31" i="1"/>
  <c r="N31" i="1"/>
  <c r="M31" i="1"/>
  <c r="L31" i="1"/>
  <c r="K31" i="1"/>
  <c r="J31" i="1"/>
  <c r="I31" i="1"/>
  <c r="H31" i="1"/>
  <c r="G31" i="1"/>
  <c r="F31" i="1"/>
  <c r="S30" i="1"/>
  <c r="R30" i="1"/>
  <c r="Q30" i="1"/>
  <c r="P30" i="1"/>
  <c r="O30" i="1"/>
  <c r="N30" i="1"/>
  <c r="M30" i="1"/>
  <c r="L30" i="1"/>
  <c r="K30" i="1"/>
  <c r="J30" i="1"/>
  <c r="I30" i="1"/>
  <c r="H30" i="1"/>
  <c r="G30" i="1"/>
  <c r="F30" i="1"/>
  <c r="S29" i="1"/>
  <c r="R29" i="1"/>
  <c r="Q29" i="1"/>
  <c r="P29" i="1"/>
  <c r="O29" i="1"/>
  <c r="N29" i="1"/>
  <c r="M29" i="1"/>
  <c r="L29" i="1"/>
  <c r="K29" i="1"/>
  <c r="J29" i="1"/>
  <c r="I29" i="1"/>
  <c r="H29" i="1"/>
  <c r="G29" i="1"/>
  <c r="F29" i="1"/>
  <c r="S28" i="1"/>
  <c r="R28" i="1"/>
  <c r="Q28" i="1"/>
  <c r="P28" i="1"/>
  <c r="O28" i="1"/>
  <c r="N28" i="1"/>
  <c r="M28" i="1"/>
  <c r="L28" i="1"/>
  <c r="K28" i="1"/>
  <c r="J28" i="1"/>
  <c r="I28" i="1"/>
  <c r="H28" i="1"/>
  <c r="G28" i="1"/>
  <c r="F28" i="1"/>
  <c r="S27" i="1"/>
  <c r="R27" i="1"/>
  <c r="Q27" i="1"/>
  <c r="P27" i="1"/>
  <c r="O27" i="1"/>
  <c r="N27" i="1"/>
  <c r="M27" i="1"/>
  <c r="L27" i="1"/>
  <c r="K27" i="1"/>
  <c r="J27" i="1"/>
  <c r="I27" i="1"/>
  <c r="H27" i="1"/>
  <c r="G27" i="1"/>
  <c r="F27" i="1"/>
  <c r="S26" i="1"/>
  <c r="R26" i="1"/>
  <c r="Q26" i="1"/>
  <c r="P26" i="1"/>
  <c r="O26" i="1"/>
  <c r="N26" i="1"/>
  <c r="M26" i="1"/>
  <c r="L26" i="1"/>
  <c r="K26" i="1"/>
  <c r="J26" i="1"/>
  <c r="I26" i="1"/>
  <c r="H26" i="1"/>
  <c r="G26" i="1"/>
  <c r="F26" i="1"/>
  <c r="S19" i="1"/>
  <c r="R19" i="1"/>
  <c r="Q19" i="1"/>
  <c r="P19" i="1"/>
  <c r="O19" i="1"/>
  <c r="N19" i="1"/>
  <c r="M19" i="1"/>
  <c r="L19" i="1"/>
  <c r="K19" i="1"/>
  <c r="J19" i="1"/>
  <c r="I19" i="1"/>
  <c r="H19" i="1"/>
  <c r="G19" i="1"/>
  <c r="F19" i="1"/>
  <c r="S18" i="1"/>
  <c r="R18" i="1"/>
  <c r="Q18" i="1"/>
  <c r="P18" i="1"/>
  <c r="O18" i="1"/>
  <c r="N18" i="1"/>
  <c r="M18" i="1"/>
  <c r="L18" i="1"/>
  <c r="K18" i="1"/>
  <c r="J18" i="1"/>
  <c r="I18" i="1"/>
  <c r="H18" i="1"/>
  <c r="G18" i="1"/>
  <c r="F18" i="1"/>
  <c r="S17" i="1"/>
  <c r="R17" i="1"/>
  <c r="Q17" i="1"/>
  <c r="P17" i="1"/>
  <c r="O17" i="1"/>
  <c r="N17" i="1"/>
  <c r="M17" i="1"/>
  <c r="L17" i="1"/>
  <c r="K17" i="1"/>
  <c r="J17" i="1"/>
  <c r="I17" i="1"/>
  <c r="H17" i="1"/>
  <c r="G17" i="1"/>
  <c r="F17" i="1"/>
  <c r="E99" i="1"/>
  <c r="E98" i="1"/>
  <c r="E97" i="1"/>
  <c r="E96" i="1"/>
  <c r="E95" i="1"/>
  <c r="E88" i="1"/>
  <c r="E78" i="1"/>
  <c r="E77" i="1"/>
  <c r="E76" i="1"/>
  <c r="E75" i="1"/>
  <c r="E74" i="1"/>
  <c r="E112" i="1"/>
  <c r="E114" i="1"/>
  <c r="E115" i="1"/>
  <c r="E116" i="1"/>
  <c r="E109" i="1"/>
  <c r="E108" i="1"/>
  <c r="E107" i="1"/>
  <c r="E106" i="1"/>
  <c r="E105" i="1"/>
  <c r="E81" i="1"/>
  <c r="E82" i="1"/>
  <c r="E67" i="1"/>
  <c r="E68" i="1"/>
  <c r="E69" i="1"/>
  <c r="E70" i="1"/>
  <c r="E62" i="1"/>
  <c r="E65" i="1"/>
  <c r="E64" i="1"/>
  <c r="E63" i="1"/>
  <c r="E61" i="1"/>
  <c r="E45" i="1"/>
  <c r="E46" i="1"/>
  <c r="E42" i="1"/>
  <c r="E43" i="1"/>
  <c r="E38" i="1"/>
  <c r="E37" i="1"/>
  <c r="E36" i="1"/>
  <c r="E33" i="1"/>
  <c r="E26" i="1"/>
  <c r="E27" i="1"/>
  <c r="E28" i="1"/>
  <c r="E29" i="1"/>
  <c r="E19" i="1"/>
  <c r="E18" i="1"/>
  <c r="E17" i="1"/>
  <c r="E41" i="1"/>
  <c r="E32" i="1"/>
  <c r="E31" i="1"/>
  <c r="E30" i="1"/>
  <c r="G105" i="2" l="1"/>
  <c r="F105" i="2"/>
  <c r="I105" i="2" s="1"/>
  <c r="E105" i="2"/>
  <c r="H105" i="2" l="1"/>
  <c r="G58" i="2" l="1"/>
  <c r="F58" i="2"/>
  <c r="I58" i="2" s="1"/>
  <c r="E58" i="2"/>
  <c r="C59" i="2"/>
  <c r="E59" i="2"/>
  <c r="F59" i="2"/>
  <c r="I59" i="2" s="1"/>
  <c r="G59" i="2"/>
  <c r="H58" i="2" l="1"/>
  <c r="H59" i="2"/>
  <c r="K59" i="2"/>
  <c r="G71" i="2"/>
  <c r="F71" i="2"/>
  <c r="E71" i="2"/>
  <c r="G11" i="2" l="1"/>
  <c r="F11" i="2"/>
  <c r="I11" i="2" s="1"/>
  <c r="E11" i="2"/>
  <c r="G10" i="2"/>
  <c r="F10" i="2"/>
  <c r="I10" i="2" s="1"/>
  <c r="E10" i="2"/>
  <c r="G24" i="2"/>
  <c r="F24" i="2"/>
  <c r="I24" i="2" s="1"/>
  <c r="E24" i="2"/>
  <c r="H10" i="2" l="1"/>
  <c r="H11" i="2"/>
  <c r="H24" i="2"/>
  <c r="F104" i="2"/>
  <c r="I104" i="2" s="1"/>
  <c r="E104" i="2"/>
  <c r="G104" i="2"/>
  <c r="G7" i="2"/>
  <c r="F7" i="2"/>
  <c r="I7" i="2" s="1"/>
  <c r="E7" i="2"/>
  <c r="C7" i="2"/>
  <c r="A7" i="2"/>
  <c r="G92" i="2"/>
  <c r="F92" i="2"/>
  <c r="I92" i="2" s="1"/>
  <c r="E92" i="2"/>
  <c r="G89" i="2"/>
  <c r="F89" i="2"/>
  <c r="E89" i="2"/>
  <c r="G83" i="2"/>
  <c r="F83" i="2"/>
  <c r="I83" i="2" s="1"/>
  <c r="E83" i="2"/>
  <c r="C83" i="2"/>
  <c r="G81" i="2"/>
  <c r="F81" i="2"/>
  <c r="I81" i="2" s="1"/>
  <c r="E81" i="2"/>
  <c r="C81" i="2"/>
  <c r="G80" i="2"/>
  <c r="F80" i="2"/>
  <c r="I80" i="2" s="1"/>
  <c r="E80" i="2"/>
  <c r="C80" i="2"/>
  <c r="G79" i="2"/>
  <c r="F79" i="2"/>
  <c r="I79" i="2" s="1"/>
  <c r="E79" i="2"/>
  <c r="C79" i="2"/>
  <c r="G53" i="2"/>
  <c r="F53" i="2"/>
  <c r="I53" i="2" s="1"/>
  <c r="E53" i="2"/>
  <c r="G57" i="2"/>
  <c r="F57" i="2"/>
  <c r="E57" i="2"/>
  <c r="G51" i="2"/>
  <c r="F51" i="2"/>
  <c r="I51" i="2" s="1"/>
  <c r="E51" i="2"/>
  <c r="C51" i="2"/>
  <c r="A31" i="2"/>
  <c r="A29" i="2"/>
  <c r="G26" i="2"/>
  <c r="F26" i="2"/>
  <c r="I26" i="2" s="1"/>
  <c r="E26" i="2"/>
  <c r="G25" i="2"/>
  <c r="F25" i="2"/>
  <c r="E25" i="2"/>
  <c r="G23" i="2"/>
  <c r="F23" i="2"/>
  <c r="E23" i="2"/>
  <c r="A26" i="2"/>
  <c r="A25" i="2"/>
  <c r="A23" i="2"/>
  <c r="E42" i="2"/>
  <c r="F42" i="2"/>
  <c r="G42" i="2"/>
  <c r="E43" i="2"/>
  <c r="F43" i="2"/>
  <c r="I43" i="2" s="1"/>
  <c r="G43" i="2"/>
  <c r="C43" i="2"/>
  <c r="G87" i="2"/>
  <c r="F87" i="2"/>
  <c r="E87" i="2"/>
  <c r="G96" i="2"/>
  <c r="F96" i="2"/>
  <c r="E96" i="2"/>
  <c r="G94" i="2"/>
  <c r="F94" i="2"/>
  <c r="E94" i="2"/>
  <c r="E78" i="2"/>
  <c r="F78" i="2"/>
  <c r="G78" i="2"/>
  <c r="E84" i="2"/>
  <c r="F84" i="2"/>
  <c r="G84" i="2"/>
  <c r="E64" i="2"/>
  <c r="F64" i="2"/>
  <c r="G64" i="2"/>
  <c r="G56" i="2"/>
  <c r="F56" i="2"/>
  <c r="E56" i="2"/>
  <c r="G50" i="2"/>
  <c r="F50" i="2"/>
  <c r="E50" i="2"/>
  <c r="G44" i="2"/>
  <c r="F44" i="2"/>
  <c r="E44" i="2"/>
  <c r="E38" i="2"/>
  <c r="F38" i="2"/>
  <c r="G38" i="2"/>
  <c r="E31" i="2"/>
  <c r="F31" i="2"/>
  <c r="G31" i="2"/>
  <c r="G28" i="2"/>
  <c r="F28" i="2"/>
  <c r="E28" i="2"/>
  <c r="G4" i="2"/>
  <c r="F4" i="2"/>
  <c r="E4" i="2"/>
  <c r="A28" i="2"/>
  <c r="A4" i="2"/>
  <c r="E14" i="2"/>
  <c r="F14" i="2"/>
  <c r="G14" i="2"/>
  <c r="E15" i="2"/>
  <c r="F15" i="2"/>
  <c r="G15" i="2"/>
  <c r="E16" i="2"/>
  <c r="F16" i="2"/>
  <c r="G16" i="2"/>
  <c r="E17" i="2"/>
  <c r="F17" i="2"/>
  <c r="G17" i="2"/>
  <c r="E18" i="2"/>
  <c r="F18" i="2"/>
  <c r="G18" i="2"/>
  <c r="E19" i="2"/>
  <c r="F19" i="2"/>
  <c r="G19" i="2"/>
  <c r="E20" i="2"/>
  <c r="F20" i="2"/>
  <c r="G20" i="2"/>
  <c r="A33" i="2"/>
  <c r="A32" i="2"/>
  <c r="A30" i="2"/>
  <c r="A21" i="2"/>
  <c r="A20" i="2"/>
  <c r="A19" i="2"/>
  <c r="A18" i="2"/>
  <c r="A17" i="2"/>
  <c r="A16" i="2"/>
  <c r="A15" i="2"/>
  <c r="A14" i="2"/>
  <c r="A13" i="2"/>
  <c r="A8" i="2"/>
  <c r="A6" i="2"/>
  <c r="A5" i="2"/>
  <c r="F91" i="2"/>
  <c r="I91" i="2" s="1"/>
  <c r="C29" i="2"/>
  <c r="C103" i="2"/>
  <c r="C101" i="2"/>
  <c r="C85" i="2"/>
  <c r="C82" i="2"/>
  <c r="C77" i="2"/>
  <c r="C76" i="2"/>
  <c r="C75" i="2"/>
  <c r="C74" i="2"/>
  <c r="C72" i="2"/>
  <c r="C68" i="2"/>
  <c r="C66" i="2"/>
  <c r="C65" i="2"/>
  <c r="C62" i="2"/>
  <c r="C61" i="2"/>
  <c r="C60" i="2"/>
  <c r="C54" i="2"/>
  <c r="C53" i="2"/>
  <c r="C52" i="2"/>
  <c r="C49" i="2"/>
  <c r="C48" i="2"/>
  <c r="C47" i="2"/>
  <c r="C46" i="2"/>
  <c r="C45" i="2"/>
  <c r="C41" i="2"/>
  <c r="C40" i="2"/>
  <c r="C39" i="2"/>
  <c r="C37" i="2"/>
  <c r="C36" i="2"/>
  <c r="C35" i="2"/>
  <c r="C33" i="2"/>
  <c r="C32" i="2"/>
  <c r="C30" i="2"/>
  <c r="C2" i="2"/>
  <c r="E66" i="2"/>
  <c r="F66" i="2"/>
  <c r="I66" i="2" s="1"/>
  <c r="G66" i="2"/>
  <c r="E33" i="2"/>
  <c r="F33" i="2"/>
  <c r="I33" i="2" s="1"/>
  <c r="G33" i="2"/>
  <c r="F21" i="2"/>
  <c r="I21" i="2" s="1"/>
  <c r="E21" i="2"/>
  <c r="G49" i="2"/>
  <c r="F49" i="2"/>
  <c r="E49" i="2"/>
  <c r="E98" i="2"/>
  <c r="F98" i="2"/>
  <c r="I98" i="2" s="1"/>
  <c r="G98" i="2"/>
  <c r="E99" i="2"/>
  <c r="F99" i="2"/>
  <c r="I99" i="2" s="1"/>
  <c r="G99" i="2"/>
  <c r="G97" i="2"/>
  <c r="F97" i="2"/>
  <c r="I97" i="2" s="1"/>
  <c r="E97" i="2"/>
  <c r="G85" i="2"/>
  <c r="F85" i="2"/>
  <c r="I85" i="2" s="1"/>
  <c r="E85" i="2"/>
  <c r="E82" i="2"/>
  <c r="F82" i="2"/>
  <c r="I82" i="2" s="1"/>
  <c r="G82" i="2"/>
  <c r="E54" i="2"/>
  <c r="F54" i="2"/>
  <c r="I54" i="2" s="1"/>
  <c r="G54" i="2"/>
  <c r="G52" i="2"/>
  <c r="F52" i="2"/>
  <c r="I52" i="2" s="1"/>
  <c r="E52" i="2"/>
  <c r="E46" i="2"/>
  <c r="F46" i="2"/>
  <c r="G46" i="2"/>
  <c r="E47" i="2"/>
  <c r="F47" i="2"/>
  <c r="I47" i="2" s="1"/>
  <c r="G47" i="2"/>
  <c r="E48" i="2"/>
  <c r="F48" i="2"/>
  <c r="G48" i="2"/>
  <c r="G45" i="2"/>
  <c r="F45" i="2"/>
  <c r="E45" i="2"/>
  <c r="E40" i="2"/>
  <c r="F40" i="2"/>
  <c r="I40" i="2" s="1"/>
  <c r="G40" i="2"/>
  <c r="E41" i="2"/>
  <c r="F41" i="2"/>
  <c r="G41" i="2"/>
  <c r="G39" i="2"/>
  <c r="F39" i="2"/>
  <c r="E39" i="2"/>
  <c r="E36" i="2"/>
  <c r="F36" i="2"/>
  <c r="I36" i="2" s="1"/>
  <c r="G36" i="2"/>
  <c r="E37" i="2"/>
  <c r="F37" i="2"/>
  <c r="I37" i="2" s="1"/>
  <c r="G37" i="2"/>
  <c r="G35" i="2"/>
  <c r="F35" i="2"/>
  <c r="I35" i="2" s="1"/>
  <c r="E35" i="2"/>
  <c r="A2" i="2"/>
  <c r="G8" i="2"/>
  <c r="F8" i="2"/>
  <c r="I8" i="2" s="1"/>
  <c r="E8" i="2"/>
  <c r="G6" i="2"/>
  <c r="F6" i="2"/>
  <c r="I6" i="2" s="1"/>
  <c r="E6" i="2"/>
  <c r="F5" i="2"/>
  <c r="I5" i="2" s="1"/>
  <c r="G5" i="2"/>
  <c r="E5" i="2"/>
  <c r="F101" i="2"/>
  <c r="I101" i="2" s="1"/>
  <c r="E101" i="2"/>
  <c r="G101" i="2"/>
  <c r="F2" i="2"/>
  <c r="I2" i="2" s="1"/>
  <c r="F13" i="2"/>
  <c r="F29" i="2"/>
  <c r="I29" i="2" s="1"/>
  <c r="F30" i="2"/>
  <c r="F32" i="2"/>
  <c r="I32" i="2" s="1"/>
  <c r="F60" i="2"/>
  <c r="I60" i="2" s="1"/>
  <c r="F61" i="2"/>
  <c r="I61" i="2" s="1"/>
  <c r="F62" i="2"/>
  <c r="I62" i="2" s="1"/>
  <c r="F65" i="2"/>
  <c r="I65" i="2" s="1"/>
  <c r="F68" i="2"/>
  <c r="I68" i="2" s="1"/>
  <c r="F69" i="2"/>
  <c r="I69" i="2" s="1"/>
  <c r="F72" i="2"/>
  <c r="I72" i="2" s="1"/>
  <c r="F74" i="2"/>
  <c r="I74" i="2" s="1"/>
  <c r="F75" i="2"/>
  <c r="I75" i="2" s="1"/>
  <c r="F76" i="2"/>
  <c r="F77" i="2"/>
  <c r="I77" i="2" s="1"/>
  <c r="F90" i="2"/>
  <c r="F95" i="2"/>
  <c r="I95" i="2" s="1"/>
  <c r="F103" i="2"/>
  <c r="E2" i="2"/>
  <c r="E13" i="2"/>
  <c r="E29" i="2"/>
  <c r="E30" i="2"/>
  <c r="E32" i="2"/>
  <c r="E60" i="2"/>
  <c r="E61" i="2"/>
  <c r="E62" i="2"/>
  <c r="E65" i="2"/>
  <c r="E68" i="2"/>
  <c r="E69" i="2"/>
  <c r="E72" i="2"/>
  <c r="E74" i="2"/>
  <c r="E75" i="2"/>
  <c r="E76" i="2"/>
  <c r="E77" i="2"/>
  <c r="E90" i="2"/>
  <c r="E91" i="2"/>
  <c r="E95" i="2"/>
  <c r="E103" i="2"/>
  <c r="G2" i="2"/>
  <c r="G32" i="2"/>
  <c r="G91" i="2"/>
  <c r="G77" i="2"/>
  <c r="G76" i="2"/>
  <c r="G75" i="2"/>
  <c r="G72" i="2"/>
  <c r="G69" i="2"/>
  <c r="G95" i="2"/>
  <c r="G68" i="2"/>
  <c r="G62" i="2"/>
  <c r="G61" i="2"/>
  <c r="G60" i="2"/>
  <c r="G103" i="2"/>
  <c r="G90" i="2"/>
  <c r="G74" i="2"/>
  <c r="G65" i="2"/>
  <c r="G30" i="2"/>
  <c r="G29" i="2"/>
  <c r="G13" i="2"/>
  <c r="G21" i="2"/>
  <c r="H61" i="2" l="1"/>
  <c r="H69" i="2"/>
  <c r="H91" i="2"/>
  <c r="H54" i="2"/>
  <c r="H45" i="2"/>
  <c r="H32" i="2"/>
  <c r="K80" i="2"/>
  <c r="H80" i="2"/>
  <c r="H104" i="2"/>
  <c r="H82" i="2"/>
  <c r="H65" i="2"/>
  <c r="K103" i="2"/>
  <c r="H101" i="2"/>
  <c r="K83" i="2"/>
  <c r="H92" i="2"/>
  <c r="H47" i="2"/>
  <c r="K47" i="2"/>
  <c r="K65" i="2"/>
  <c r="H52" i="2"/>
  <c r="H48" i="2"/>
  <c r="K35" i="2"/>
  <c r="H21" i="2"/>
  <c r="K21" i="2"/>
  <c r="H81" i="2"/>
  <c r="K81" i="2"/>
  <c r="K77" i="2"/>
  <c r="K2" i="2"/>
  <c r="H75" i="2"/>
  <c r="H68" i="2"/>
  <c r="H35" i="2"/>
  <c r="K37" i="2"/>
  <c r="K60" i="2"/>
  <c r="H66" i="2"/>
  <c r="H40" i="2"/>
  <c r="K75" i="2"/>
  <c r="K91" i="2"/>
  <c r="K68" i="2"/>
  <c r="H79" i="2"/>
  <c r="K72" i="2"/>
  <c r="H95" i="2"/>
  <c r="H72" i="2"/>
  <c r="K101" i="2"/>
  <c r="H99" i="2"/>
  <c r="H30" i="2"/>
  <c r="K66" i="2"/>
  <c r="K61" i="2"/>
  <c r="K39" i="2"/>
  <c r="K41" i="2"/>
  <c r="K6" i="2"/>
  <c r="H43" i="2"/>
  <c r="H25" i="2"/>
  <c r="K29" i="2"/>
  <c r="H103" i="2"/>
  <c r="H90" i="2"/>
  <c r="H41" i="2"/>
  <c r="K45" i="2"/>
  <c r="K48" i="2"/>
  <c r="H46" i="2"/>
  <c r="K49" i="2"/>
  <c r="I25" i="2"/>
  <c r="H51" i="2"/>
  <c r="K62" i="2"/>
  <c r="H2" i="2"/>
  <c r="K76" i="2"/>
  <c r="H6" i="2"/>
  <c r="H8" i="2"/>
  <c r="K52" i="2"/>
  <c r="K54" i="2"/>
  <c r="K82" i="2"/>
  <c r="K85" i="2"/>
  <c r="K98" i="2"/>
  <c r="K33" i="2"/>
  <c r="H89" i="2"/>
  <c r="K69" i="2"/>
  <c r="H74" i="2"/>
  <c r="H60" i="2"/>
  <c r="K95" i="2"/>
  <c r="K74" i="2"/>
  <c r="K32" i="2"/>
  <c r="H77" i="2"/>
  <c r="I103" i="2"/>
  <c r="I90" i="2"/>
  <c r="H13" i="2"/>
  <c r="H5" i="2"/>
  <c r="K36" i="2"/>
  <c r="I45" i="2"/>
  <c r="I48" i="2"/>
  <c r="I46" i="2"/>
  <c r="H26" i="2"/>
  <c r="K51" i="2"/>
  <c r="K53" i="2"/>
  <c r="K99" i="2"/>
  <c r="K5" i="2"/>
  <c r="H37" i="2"/>
  <c r="H97" i="2"/>
  <c r="H83" i="2"/>
  <c r="K8" i="2"/>
  <c r="K40" i="2"/>
  <c r="K46" i="2"/>
  <c r="H49" i="2"/>
  <c r="H76" i="2"/>
  <c r="I89" i="2"/>
  <c r="K97" i="2"/>
  <c r="H29" i="2"/>
  <c r="H39" i="2"/>
  <c r="H53" i="2"/>
  <c r="H33" i="2"/>
  <c r="H62" i="2"/>
  <c r="H98" i="2"/>
  <c r="K79" i="2"/>
  <c r="K90" i="2"/>
  <c r="K13" i="2"/>
  <c r="H36" i="2"/>
  <c r="K30" i="2"/>
  <c r="H7" i="2"/>
  <c r="H85" i="2"/>
  <c r="I76" i="2"/>
  <c r="I30" i="2"/>
  <c r="I13" i="2"/>
  <c r="I39" i="2"/>
  <c r="I41" i="2"/>
  <c r="I49" i="2"/>
  <c r="G88" i="2" l="1"/>
  <c r="E88" i="2"/>
  <c r="K88" i="2" s="1"/>
  <c r="F88" i="2"/>
  <c r="I88" i="2" s="1"/>
  <c r="H88" i="2" l="1"/>
  <c r="I110" i="2" s="1"/>
</calcChain>
</file>

<file path=xl/sharedStrings.xml><?xml version="1.0" encoding="utf-8"?>
<sst xmlns="http://schemas.openxmlformats.org/spreadsheetml/2006/main" count="634" uniqueCount="449">
  <si>
    <t>COMPLETED BY SFW STAFF ONLY</t>
  </si>
  <si>
    <t>RECEIVED BY :</t>
  </si>
  <si>
    <t>RECEIVED BY:</t>
  </si>
  <si>
    <t xml:space="preserve">             Print Name</t>
  </si>
  <si>
    <t>Print Name</t>
  </si>
  <si>
    <t xml:space="preserve">             Signature</t>
  </si>
  <si>
    <t xml:space="preserve">            Date</t>
  </si>
  <si>
    <t xml:space="preserve">  </t>
  </si>
  <si>
    <t xml:space="preserve">            </t>
  </si>
  <si>
    <t xml:space="preserve">              </t>
  </si>
  <si>
    <t>#</t>
  </si>
  <si>
    <t>CAREER ADVISOR</t>
  </si>
  <si>
    <t>Skill Development                           
(Job History/Tracking)</t>
  </si>
  <si>
    <t>Case Notes, JPR Screen</t>
  </si>
  <si>
    <t>Skill Development                           
(Job History/Tracking)
examples: unsubsidized employment, subsidized employment, self-employment, OJT</t>
  </si>
  <si>
    <t>Were Steps to Self Sufficiency clearly defined (Who, What, When, Where, Begin and End)? (y,n,x)</t>
  </si>
  <si>
    <t>Was a Hardship Extension Review Form (CF-ES 2082) received during the review period? (y,n)</t>
  </si>
  <si>
    <t>Was the participant deferred in the review period?      (y, n)</t>
  </si>
  <si>
    <t>Was Relocation Assistance received during the review period as indicated in the file or as indicated on the Skill Development screen under the Service Plan?  (y,n)</t>
  </si>
  <si>
    <t>Hard Copy and Skill Development (Service Plan - status should say "completed")</t>
  </si>
  <si>
    <t>Skill Development (Service Plan)</t>
  </si>
  <si>
    <t>References</t>
  </si>
  <si>
    <t>Case at a Glance                            (Demographic Info)</t>
  </si>
  <si>
    <t>Was the participant "Mandatory" at any time during the review period? (y, n)</t>
  </si>
  <si>
    <t>Case at a Glance (Case History)</t>
  </si>
  <si>
    <t>Alternative Plan (Deferrals) and Hard Copy</t>
  </si>
  <si>
    <t>Career Advisor Name</t>
  </si>
  <si>
    <t>Reviewer Name</t>
  </si>
  <si>
    <t>Date of Review</t>
  </si>
  <si>
    <t>Was the severance entered in the OSST system?   (y,n,x)</t>
  </si>
  <si>
    <t>Participant type  (PA = single parent, UP = two parent family,   TP = teen parent)</t>
  </si>
  <si>
    <t>Skill Development</t>
  </si>
  <si>
    <t>Skill Development (JPR screen)</t>
  </si>
  <si>
    <t>Hard copy</t>
  </si>
  <si>
    <t>Alternative Plan (Sanctions)</t>
  </si>
  <si>
    <t>Alternative Plan (Deferrals)</t>
  </si>
  <si>
    <t>Hard Copy</t>
  </si>
  <si>
    <t>Alternative Plan (Hardships)</t>
  </si>
  <si>
    <t>Case notes, Skill Development (job placement date s/b close to UFD pmt date), Hard Copy (VOE, job searches)</t>
  </si>
  <si>
    <t>Alt Plan (Sanctions)</t>
  </si>
  <si>
    <t xml:space="preserve">Skill Development (Service Plan) </t>
  </si>
  <si>
    <t>Alternative Plan (click on sanctions hyperlink and read failure notes); case notes</t>
  </si>
  <si>
    <t>Case Notes</t>
  </si>
  <si>
    <t>Available Points</t>
  </si>
  <si>
    <t>Error Points</t>
  </si>
  <si>
    <t>Sample selection</t>
  </si>
  <si>
    <t>27a</t>
  </si>
  <si>
    <t>Case notes and Hard copy</t>
  </si>
  <si>
    <t>Error Rate:</t>
  </si>
  <si>
    <t>Total Points:</t>
  </si>
  <si>
    <t xml:space="preserve"> </t>
  </si>
  <si>
    <t>Printed Name</t>
  </si>
  <si>
    <t>Job Title</t>
  </si>
  <si>
    <t>Signature</t>
  </si>
  <si>
    <t>Date</t>
  </si>
  <si>
    <t>__________________________________________________</t>
  </si>
  <si>
    <t>_______________________________________________________</t>
  </si>
  <si>
    <t>Location of Data, Examples, Clarification</t>
  </si>
  <si>
    <t>Was the participant eligible to receive support services? (y,n,x)</t>
  </si>
  <si>
    <t>Alternative Plan (Deferrals), Hard Copy</t>
  </si>
  <si>
    <t>Were there any "Pre-Penalties" during the review period? (y,n)</t>
  </si>
  <si>
    <t>If yes, enter employment type.</t>
  </si>
  <si>
    <t>Department of Education Website
May be an 'X', if  self-initiated education (already enrolled when referred).</t>
  </si>
  <si>
    <t>Case at a Glance                          
(Case History - PRG)</t>
  </si>
  <si>
    <t>Skill Development (JPR screen)
Alternative Plan (Sanctions)</t>
  </si>
  <si>
    <t>Was the time interval and maximum lifetime participation followed for the activity(ies)? (y,n,x)</t>
  </si>
  <si>
    <t>Were holiday or excused hours attributed to the actual completed hours entered on the JPR screen?  If yes, enter the holiday and/or excused absence date(s).(y,n,x)</t>
  </si>
  <si>
    <t>Participant Last Name</t>
  </si>
  <si>
    <t>Participant First Name</t>
  </si>
  <si>
    <t>Case at a Glance (Case History), To-Do History</t>
  </si>
  <si>
    <t xml:space="preserve">We are reviewing an entire quarter of JPRs.  
</t>
  </si>
  <si>
    <t>If Up-Front Diversion cash payment was provided, is there evidence the applicant received job contacts and started the job search process, or had a job prior to receiving the cash payment? (y,n,x)</t>
  </si>
  <si>
    <t>Case Notes, Hard Copy
Enter comments on the specific failure you are referring to.</t>
  </si>
  <si>
    <t>If the case was closed or case status changed to Transitional during the review period, did the case closure in OSST occur following the last month of cash receipt?  (y,n,x)</t>
  </si>
  <si>
    <t>Hard Copy
NOTE: For "New" cases, provider has up to 30 days to comply; for re-open or transferred cases, provider has 10 days to comply</t>
  </si>
  <si>
    <t>Skill Development
Ex: 1) Job Search/120  2) Voc. Train./731</t>
  </si>
  <si>
    <t>Skill Development (JPR screen)
Ex: 1)=35 - 2)=80hrs</t>
  </si>
  <si>
    <t xml:space="preserve">Hard Copy and Case Notes         
Documentation is required to be collected weekly/JPRs are required to be updated weekly            </t>
  </si>
  <si>
    <t>Case notes
Note:  The telephone number dialed must be documented in the case notes.</t>
  </si>
  <si>
    <t>Was all required follow-up employment data verified using an acceptable contact method and documented in OSST at the required intervals (y,n,x)?</t>
  </si>
  <si>
    <t>19a</t>
  </si>
  <si>
    <t>21a</t>
  </si>
  <si>
    <t>20a</t>
  </si>
  <si>
    <t>23a</t>
  </si>
  <si>
    <t>Attestation:</t>
  </si>
  <si>
    <t>Section to be completed by Contractor</t>
  </si>
  <si>
    <t xml:space="preserve">SFWIB Transmittal #1 PY'08  </t>
  </si>
  <si>
    <t>Was the time interval and maximum lifetime participation followed for the activity(ies)?</t>
  </si>
  <si>
    <t xml:space="preserve">Were deferral follow-ups performed as required at the appropriate intervals? </t>
  </si>
  <si>
    <t>Were support services provided and properly documented with current information?</t>
  </si>
  <si>
    <t>Was the participant eligible to receive support services?</t>
  </si>
  <si>
    <t>Was the severance entered in the OSST system?</t>
  </si>
  <si>
    <t>If the case was closed or case status changed to Transitional during the review period, did the case closure in OSST occur following the last month of cash receipt?</t>
  </si>
  <si>
    <t>Not Applicable</t>
  </si>
  <si>
    <t>Employment</t>
  </si>
  <si>
    <t>Activity Information</t>
  </si>
  <si>
    <t>Deferrals</t>
  </si>
  <si>
    <t>Hardships</t>
  </si>
  <si>
    <t>Mandatory Support Services</t>
  </si>
  <si>
    <t>Transitional Support Services</t>
  </si>
  <si>
    <t>Diversion Programs</t>
  </si>
  <si>
    <t>Pre-Penalties</t>
  </si>
  <si>
    <t>Sanctions</t>
  </si>
  <si>
    <t>Case Closure</t>
  </si>
  <si>
    <t>File Mechanics</t>
  </si>
  <si>
    <t xml:space="preserve">Initial Assessment </t>
  </si>
  <si>
    <r>
      <t xml:space="preserve">Were AWI WTP forms 2073 </t>
    </r>
    <r>
      <rPr>
        <b/>
        <sz val="12"/>
        <rFont val="Garamond"/>
        <family val="1"/>
      </rPr>
      <t>and</t>
    </r>
    <r>
      <rPr>
        <sz val="12"/>
        <rFont val="Garamond"/>
        <family val="1"/>
      </rPr>
      <t xml:space="preserve"> 2075 completed?</t>
    </r>
  </si>
  <si>
    <t xml:space="preserve">SFWIB Transmittal # 1 PY'08; Florida's Work Verification Plan  </t>
  </si>
  <si>
    <t>Florida's Work Verification Plan; SFWIB Unsupervised Study Time Memo dated 1/26/10</t>
  </si>
  <si>
    <t xml:space="preserve">TANF Final Rule; Florida's Work Verification Plan; SFWIB Transmittal #1 PY'08     </t>
  </si>
  <si>
    <t xml:space="preserve">Florida's Work Verification Plan; SFWIB Transmittal #1 PY'08   </t>
  </si>
  <si>
    <t>SFWIB Transmittal #1 PY'08; SFWIB TABE Assessment Memo dated 7/31/09</t>
  </si>
  <si>
    <t>Florida Administrative Code (FAC) 65A-4.206; SFWIB Transmittal #1 PY'08; Statement of Work - Section II A.13</t>
  </si>
  <si>
    <t>General Support Service provisions are found in FS 445.025, 445.028, 445.030, 445.031, 445.032 &amp; 445.024;  SFWIB Directive #4 PY'04; SFWIB Support Services Matrix</t>
  </si>
  <si>
    <t>Penalties for non-compliance with work requirements are found in 45 CFR 261.14, 414.065 (F.S.), FAC 65A-4.205; AWI FG 03-037; TANF State Plan, Section 3.8; SFWIB Directive #6 PY'04</t>
  </si>
  <si>
    <t xml:space="preserve">Was the file organized in accordance with SFWIB policy? (y, n) </t>
  </si>
  <si>
    <t>Yes</t>
  </si>
  <si>
    <t>No</t>
  </si>
  <si>
    <t>Total Entries Counted</t>
  </si>
  <si>
    <t xml:space="preserve">I have received a copy of this report and the details have been discussed with me.  I also acknowledge being provided an  </t>
  </si>
  <si>
    <t>opportunity to review the findings to ensure the accuracy of the errors reported.</t>
  </si>
  <si>
    <t>SFWIB Transmittal #1 PY'08</t>
  </si>
  <si>
    <t>Was the file organized in accordance with SFWIB policy?</t>
  </si>
  <si>
    <t>2a</t>
  </si>
  <si>
    <t>7a</t>
  </si>
  <si>
    <t>8a</t>
  </si>
  <si>
    <t>20b</t>
  </si>
  <si>
    <t>20c</t>
  </si>
  <si>
    <t>21b</t>
  </si>
  <si>
    <t>22a</t>
  </si>
  <si>
    <t>If Up-front Diversion (UFD) cash payment or UFD provision of services were received, as evidenced in file or in OSST, was the information entered in the OSST system? (y,n,x)</t>
  </si>
  <si>
    <t>25a</t>
  </si>
  <si>
    <t>26a</t>
  </si>
  <si>
    <t>28a</t>
  </si>
  <si>
    <t>29a</t>
  </si>
  <si>
    <t xml:space="preserve">Was the participant deferred in the review period?   </t>
  </si>
  <si>
    <t xml:space="preserve">Were there any "Pre-Penalties" during the review period? </t>
  </si>
  <si>
    <t>Did the employment verification documentation match system information?</t>
  </si>
  <si>
    <t xml:space="preserve">If employment hours were projected, were hours projected correctly? </t>
  </si>
  <si>
    <t>Did the assigned hours meet the minimum work requirements?</t>
  </si>
  <si>
    <r>
      <t>Was required supervision for the activity(ies) being</t>
    </r>
    <r>
      <rPr>
        <strike/>
        <sz val="12"/>
        <rFont val="Garamond"/>
        <family val="1"/>
      </rPr>
      <t xml:space="preserve"> </t>
    </r>
    <r>
      <rPr>
        <sz val="12"/>
        <rFont val="Garamond"/>
        <family val="1"/>
      </rPr>
      <t>documented and the attendance/work hours collected at the correct interval?</t>
    </r>
  </si>
  <si>
    <t>If Up-Front Diversion cash payment was provided, was there evidence the applicant received job contacts and started the job search process, or had a job prior to receiving the cash payment?</t>
  </si>
  <si>
    <t>Was the participant eligible for the Up-Front Diversion payment or provision of services?</t>
  </si>
  <si>
    <t xml:space="preserve">Was Relocation Assistance received during the review period as indicated in the file or as indicated on the Skill Development screen under the Service Plan? </t>
  </si>
  <si>
    <t>Was all required follow-up employment data verified using an acceptable contact method and documented in the One Stop Service Tracking (OSST) system at the required intervals?</t>
  </si>
  <si>
    <t>Was the participant eligible for the Up-Front Diversion payment or provision of services? (y,n,x)</t>
  </si>
  <si>
    <t>* Systemic Issues are identified deficiencies requiring corrective action; however, are not included in the error rate calculation.</t>
  </si>
  <si>
    <t>Findings</t>
  </si>
  <si>
    <t>Systemic Issues</t>
  </si>
  <si>
    <t>If hours recorded in the JPR screen(s) did not meet requirements, were penalty procedures started?</t>
  </si>
  <si>
    <t>Was there appropriate/acceptable hard copy documentation in the file to support hours entered in the JPR screen(s) for all weeks?</t>
  </si>
  <si>
    <t xml:space="preserve">Were holiday or excused hours attributed to the actual completed hours entered on the JPR screen(s)? </t>
  </si>
  <si>
    <t>If study hours were recorded as actual hours completed on the JPR screen(s) for classroom educational activities, were the hours less than or equal to the number of hours approved by the training institution?</t>
  </si>
  <si>
    <t xml:space="preserve">Was Cash Assistance Severance received during the review period?  </t>
  </si>
  <si>
    <t>Was Cash Assistance Severance received during the review period?  (y,n)</t>
  </si>
  <si>
    <t xml:space="preserve">Was the recorded activity Work Experience (activity code 220) or Community Service (activity code 210)? </t>
  </si>
  <si>
    <t>All data entry requirements can be referenced back to Florida Statutes (FS) 445.010, 445.011; Florida's Work Verification Plan; and the Temporary Assistance for Needy Families (TANF) State Plan</t>
  </si>
  <si>
    <t>Was the participant employed at any time during the review period?</t>
  </si>
  <si>
    <t>Was the recorded activity Vocational Training (activity code 731)?</t>
  </si>
  <si>
    <t xml:space="preserve">If Up-Front Diversion (UFD) cash payment or UFD provision of services were received, as evidenced in file or in OSST, was the information entered in the OSST system? </t>
  </si>
  <si>
    <t>Was the Initial Assessment completed in its entirety to include the participant's skills, prior work history and employability/capability to become employed? (y,n)</t>
  </si>
  <si>
    <t xml:space="preserve">Did physical information (verification) match system information? (y,n,x)                           </t>
  </si>
  <si>
    <t>Was the participant employed at any time during the review period?  (y,n)</t>
  </si>
  <si>
    <t>Was there appropriate/acceptable hard copy documentation in the file to support hours entered in the JPR screen(s) for all weeks? (y, n, x)</t>
  </si>
  <si>
    <t>Was required supervision for the activity(ies) being documented and the attendance/work hours collected at the correct interval? (y,n,x)</t>
  </si>
  <si>
    <t xml:space="preserve">Was a Hardship Extension Review Form (CF-ES 2082) received during the review period? </t>
  </si>
  <si>
    <t>Alt Plan (Sanctions), Case Notes
Enter comments on the specific failure you are referring to.</t>
  </si>
  <si>
    <t>Temporary Assistance for Needy Families (TANF) State Plan, Section 3.1; SFWIB Procedure Transmittal #2 PY’08-09; SFWIB Learning Needs Screening Memo dated 7/28/10 ; Statement of Work, Section II.A</t>
  </si>
  <si>
    <r>
      <t>If "good cause" (</t>
    </r>
    <r>
      <rPr>
        <b/>
        <sz val="12"/>
        <rFont val="Garamond"/>
        <family val="1"/>
      </rPr>
      <t>specific good cause must be stated</t>
    </r>
    <r>
      <rPr>
        <sz val="12"/>
        <rFont val="Garamond"/>
        <family val="1"/>
      </rPr>
      <t>), "compliance", "sanction", or "other" were indicated during the review period, was the appropriate outcome entered and properly documented?</t>
    </r>
  </si>
  <si>
    <t>Florida Statute (F.S.) 445.010; SFWIB Transmittal #1 PY'08; Statement of Work, Section VII of the executed contract</t>
  </si>
  <si>
    <t xml:space="preserve">TANF Final Rule 2008; 445.024 (e) F.S.; Florida's Work Verification Plan; SFWIB Transmittal # 1 PY'08   </t>
  </si>
  <si>
    <t xml:space="preserve">Was the participant provided transitional services? </t>
  </si>
  <si>
    <t>If the individual was mandatory during the review period and was not immediately sanctioned, was the individual mandatory for thirty (30)  days or greater?</t>
  </si>
  <si>
    <r>
      <t xml:space="preserve">Hard Copy, To-Do History, Case notes
</t>
    </r>
    <r>
      <rPr>
        <b/>
        <i/>
        <sz val="12"/>
        <rFont val="Garamond"/>
        <family val="1"/>
      </rPr>
      <t>Note:</t>
    </r>
    <r>
      <rPr>
        <i/>
        <sz val="12"/>
        <rFont val="Garamond"/>
        <family val="1"/>
      </rPr>
      <t xml:space="preserve">  Hours cannot be projected for self-employment</t>
    </r>
  </si>
  <si>
    <r>
      <t xml:space="preserve">Skill Development (Job History/Tracking)          
Note:  Follow-up information should be captured in OSST based on the next available pay cycle after follow-up is due
</t>
    </r>
    <r>
      <rPr>
        <i/>
        <sz val="12"/>
        <rFont val="Garamond"/>
        <family val="1"/>
      </rPr>
      <t>(Follow-ups are due at the following intervals: 30, 60, 90, 180, and 365 days following employment)</t>
    </r>
  </si>
  <si>
    <r>
      <t xml:space="preserve">If hours recorded in the JPR screen did not meet requirements, </t>
    </r>
    <r>
      <rPr>
        <sz val="12"/>
        <rFont val="Garamond"/>
        <family val="1"/>
      </rPr>
      <t>were penalty procedures started?  (y, n, x)</t>
    </r>
  </si>
  <si>
    <r>
      <t xml:space="preserve">Hard Copy/Documentation from the Training Institution
</t>
    </r>
    <r>
      <rPr>
        <b/>
        <sz val="12"/>
        <rFont val="Garamond"/>
        <family val="1"/>
      </rPr>
      <t>Note:  Cannot exceed a 1:1 ratio</t>
    </r>
  </si>
  <si>
    <r>
      <t>If  "good cause" (</t>
    </r>
    <r>
      <rPr>
        <b/>
        <sz val="12"/>
        <rFont val="Garamond"/>
        <family val="1"/>
      </rPr>
      <t>specific good cause must be stated</t>
    </r>
    <r>
      <rPr>
        <sz val="12"/>
        <rFont val="Garamond"/>
        <family val="1"/>
      </rPr>
      <t>), "compliance", "sanction", or "other" were indicated during the review period, was the appropriate outcome entered and properly documented?  (y,n,x)</t>
    </r>
  </si>
  <si>
    <t>21c</t>
  </si>
  <si>
    <t>22b</t>
  </si>
  <si>
    <t>SFWIB Validation of Job Search Contacts Memo dated 11/30/11</t>
  </si>
  <si>
    <t>Hard Copy and EFM</t>
  </si>
  <si>
    <t>IAA, Work Site Agreement, Skill Development (OSST), Case notes</t>
  </si>
  <si>
    <t>SFWIB Internal Job Orders Database and OSST</t>
  </si>
  <si>
    <t>SFWIB Work Experience (WE)/Community Service (CS) Guidelines dated 5/18/12</t>
  </si>
  <si>
    <t>SFWIB Work Experience (WE)/Community Service (CS) Guidelines dated 5/18/12; Statement of Work - Section II A.3</t>
  </si>
  <si>
    <r>
      <t xml:space="preserve">Hard Copy
</t>
    </r>
    <r>
      <rPr>
        <i/>
        <sz val="12"/>
        <rFont val="Garamond"/>
        <family val="1"/>
      </rPr>
      <t>Note: if participant's progress is unsatisfactory, outcome of counseling (discussion of barriers) with participant and site supervisor must be documented in OSST case notes</t>
    </r>
  </si>
  <si>
    <r>
      <t xml:space="preserve">Hard Copy                                  
</t>
    </r>
    <r>
      <rPr>
        <i/>
        <sz val="12"/>
        <rFont val="Garamond"/>
        <family val="1"/>
      </rPr>
      <t>Note: Class schedule will determine the appropriate intervals to obtain verification of progress</t>
    </r>
  </si>
  <si>
    <t>Hard copy, Case Notes, OSST
(NOTE: The case must be closed with earnings as a result of employment, services started after the last month of cash receipt, documentation of continued employment maintained in file, and TANF eligibility form completed monthly)</t>
  </si>
  <si>
    <t>Hard Copy (Job Description, O*Net Summary Report, Worker's Comp Claim Reporting Guidelines, Documentation to support employer requirements-i.e. background checks, certifications, etc.)</t>
  </si>
  <si>
    <r>
      <t xml:space="preserve">Alternative Plan/OSST
Case Notes and Hard Copy
</t>
    </r>
    <r>
      <rPr>
        <i/>
        <sz val="12"/>
        <rFont val="Garamond"/>
        <family val="1"/>
      </rPr>
      <t>Note:  If the outcome is "compliance", the notice of failure/counseling form must be completed and maintained in the case file.  The case notes must clearly state how the outcome was determined.</t>
    </r>
  </si>
  <si>
    <t>26b</t>
  </si>
  <si>
    <t>26c</t>
  </si>
  <si>
    <t>30a</t>
  </si>
  <si>
    <t xml:space="preserve">Alternative Plan (Deferrals)
Note: </t>
  </si>
  <si>
    <t xml:space="preserve">Was the sanction cited under #30 a result of two failures within a thirty (30) day period? </t>
  </si>
  <si>
    <t>Was the recorded activity Job Search and Job Readiness (activity code 120)?</t>
  </si>
  <si>
    <t>Did the Contractor properly complete the required monthly Supervisory QA reviews? (y, n)</t>
  </si>
  <si>
    <t>Executed Contract, Exhibit E - Reporting Requirements</t>
  </si>
  <si>
    <t>Current FLORIDA Registration Status  
(A = Applicant, M = Mandatory, T = Transitional, E = Exempt)</t>
  </si>
  <si>
    <t>Skill Development (JPR screen)
Applies to: Job search, Vocational Training, and Work Experience/Community Service</t>
  </si>
  <si>
    <t>Enter the most recent quarter in which JPRs with hours greater than zero were recorded.</t>
  </si>
  <si>
    <t>Enter the number of hours reported for participation purposes</t>
  </si>
  <si>
    <t>Was employment verified and documented using the appropriate documentation and retained in the file?  (y,n,x)</t>
  </si>
  <si>
    <t>Was employment verified and documented using the appropriate documentation and retained in the file?</t>
  </si>
  <si>
    <t>2b</t>
  </si>
  <si>
    <t>Were the Opportunities and Obligations, Grievance Guidance, and EEO Acknowledgement forms signed by the participant at the correct interval and retained in the case file?</t>
  </si>
  <si>
    <t>4a</t>
  </si>
  <si>
    <t>21d</t>
  </si>
  <si>
    <t>Did the assigned hours meet the minimum work requirements? (y,n,x)</t>
  </si>
  <si>
    <t>If there are any findings indicated in #'s 4a to 4g, enter a "N"</t>
  </si>
  <si>
    <t>FIRST NAME</t>
  </si>
  <si>
    <t>LAST NAME</t>
  </si>
  <si>
    <t>OSST ID</t>
  </si>
  <si>
    <t>CASH STATUS</t>
  </si>
  <si>
    <t>Career Center</t>
  </si>
  <si>
    <t>If the participant did not complete the automated assessment in OSST, was the manual work registration process completed correctly and required documentation maintained in the case file? (y,n,x)</t>
  </si>
  <si>
    <t>Hard Copy Example:  If the participant was given a list of steps for two weeks or the duration of the activity, were the steps reviewed and updated at the expiration of the period or activity (unless a sanction was immediately requested due to a failure to complete such steps)? Only Transitional Services are in IRP.</t>
  </si>
  <si>
    <r>
      <t xml:space="preserve">Hard copy </t>
    </r>
    <r>
      <rPr>
        <b/>
        <sz val="12"/>
        <rFont val="Garamond"/>
        <family val="1"/>
      </rPr>
      <t xml:space="preserve">(must have date stamp)
</t>
    </r>
    <r>
      <rPr>
        <sz val="12"/>
        <rFont val="Garamond"/>
        <family val="1"/>
      </rPr>
      <t xml:space="preserve">(If verbal contact, then a Verbal Contact Form must be in the case file) </t>
    </r>
    <r>
      <rPr>
        <i/>
        <sz val="12"/>
        <rFont val="Garamond"/>
        <family val="1"/>
      </rPr>
      <t xml:space="preserve">     </t>
    </r>
  </si>
  <si>
    <r>
      <t xml:space="preserve">Hard Copy   
 If there are multiple activities and one activity is not documented, the entire box is "n". All hours reported must be documented and verified. </t>
    </r>
    <r>
      <rPr>
        <i/>
        <sz val="12"/>
        <rFont val="Garamond"/>
        <family val="1"/>
      </rPr>
      <t>If Unsubsidized Employment there must be a Work Schedule Form as well as Pay Stubs in the case file.</t>
    </r>
  </si>
  <si>
    <t xml:space="preserve">445.010, 45 CFR 260.61-.62 and 45 CFR 262; Florida's Work Verification Plan; SFWIB Transmittal # 1 PY'08; Statement of Work, Section II.A; SFWIB Work Schedule Form Memo dated 1/26/11 </t>
  </si>
  <si>
    <t>20d</t>
  </si>
  <si>
    <t>TANF Final Rule 2008; Florida's Work Verification Plan; SFWIB Transmittal # 1 PY'08; Local SFWIB Strategies</t>
  </si>
  <si>
    <r>
      <t xml:space="preserve">Hard Copy                                 
</t>
    </r>
    <r>
      <rPr>
        <i/>
        <sz val="12"/>
        <rFont val="Garamond"/>
        <family val="1"/>
      </rPr>
      <t xml:space="preserve">The only document that is not required if the training was self initiated is the Training Option Selection Form. </t>
    </r>
  </si>
  <si>
    <t>For any failure where good cause was not established, was the Notice of Failure Counseling Form properly completed and maintained in the case file? (y,n,x)</t>
  </si>
  <si>
    <r>
      <t xml:space="preserve">Was Up-front Diversion (UFD) cash payment or UFD provision of services received during the review period?  (y,n)  </t>
    </r>
    <r>
      <rPr>
        <b/>
        <sz val="12"/>
        <rFont val="Garamond"/>
        <family val="1"/>
      </rPr>
      <t>If yes, skip to #25</t>
    </r>
  </si>
  <si>
    <t>Domestic Violence</t>
  </si>
  <si>
    <t>Did the participant report that s(he) is a victim of domestic violence?  (y,n)</t>
  </si>
  <si>
    <t>9a</t>
  </si>
  <si>
    <r>
      <t>Hard Copy, Case notes
(Note: Monitoring the family’s relocation requires at minimum, sending a Relocation Survey</t>
    </r>
    <r>
      <rPr>
        <sz val="12"/>
        <color rgb="FFFF0000"/>
        <rFont val="Garamond"/>
        <family val="1"/>
      </rPr>
      <t xml:space="preserve"> </t>
    </r>
    <r>
      <rPr>
        <sz val="12"/>
        <rFont val="Garamond"/>
        <family val="1"/>
      </rPr>
      <t xml:space="preserve">via certified mail to the relocated family, and if necessary, following up by telephone contact to verify that the family has relocated.) </t>
    </r>
    <r>
      <rPr>
        <i/>
        <sz val="12"/>
        <rFont val="Garamond"/>
        <family val="1"/>
      </rPr>
      <t>If center cannot confirm relocation, then this needs to be reported to DCF and case note entered in OSST.</t>
    </r>
  </si>
  <si>
    <t>F.S. 445.021; SFWIB Transmittal #5 PY'04</t>
  </si>
  <si>
    <t>For any failure where good cause was not established, was the Notice of Failure Counseling Form properly completed and maintained in the case file?</t>
  </si>
  <si>
    <t>Penalties for non-compliance with work requirements are found in 45 CFR 261.14, F.S. 414.065, FAC 65A-4.205; AWI FG 03-037; TANF State Plan, Section 3.8; SFWIB Directive #6 PY'04; SFWIB Sanction Procedures-New Requirements Memo dated 10/23/07</t>
  </si>
  <si>
    <t>TANF Final Rule 2008; TANF State Plan, Section 3.2; SFWIB Transmittal #1 PY'08; SFWIB Implementation of Regional Strategies Memo dated 11/22/13</t>
  </si>
  <si>
    <r>
      <t xml:space="preserve">OSST -- Case History and Benefit Info Screen
</t>
    </r>
    <r>
      <rPr>
        <i/>
        <sz val="12"/>
        <rFont val="Garamond"/>
        <family val="1"/>
      </rPr>
      <t>May be an 'X' if case closure reason is relocation or exemption or auto closure</t>
    </r>
  </si>
  <si>
    <t>Hard Copy (DEO Form 0001)
Skill Development/Service Plan, Case Notes</t>
  </si>
  <si>
    <t xml:space="preserve">Form DEO WTP 2073, hard copy </t>
  </si>
  <si>
    <t>Hard Copy, Forms DEO WTP 0005, 2073, Case Notes</t>
  </si>
  <si>
    <t xml:space="preserve">Package includes the Program Checklist (Form DEO WTP-2279), written relocation plan including a relocation budget (Form DEO WTP-0002) with all supporting documentation to support the amounts, and relocation transfer letter (DEO WTP 2278).  </t>
  </si>
  <si>
    <t>Hard Copy DEO Form WTP-2286 - Cash Assistance Severance Agreement)
Skill Development/Service Plan</t>
  </si>
  <si>
    <t>Hard Copy (DEO Form 0001)
Skill Development/Service Plan</t>
  </si>
  <si>
    <r>
      <t xml:space="preserve">Hard Copy </t>
    </r>
    <r>
      <rPr>
        <i/>
        <sz val="12"/>
        <rFont val="Garamond"/>
        <family val="1"/>
      </rPr>
      <t xml:space="preserve">(Medical Verification form may be used; statement must be from a physician licensed under Chapter 458 or 459, F.S., specifying the nature of the disability or incapacity, the duration of the disability or incapacity, the number of hours per week the individual can participate in activities, the percentage of the individual’s disability and any other limitations on participation in work activities). For permanent disability, documentation must be secured at </t>
    </r>
    <r>
      <rPr>
        <i/>
        <u/>
        <sz val="12"/>
        <rFont val="Garamond"/>
        <family val="1"/>
      </rPr>
      <t>least quarterly</t>
    </r>
    <r>
      <rPr>
        <i/>
        <sz val="12"/>
        <rFont val="Garamond"/>
        <family val="1"/>
      </rPr>
      <t xml:space="preserve"> from a licensed physician. If deferral other is entered medical documentation must be submitted within 14 days.</t>
    </r>
  </si>
  <si>
    <t>2c</t>
  </si>
  <si>
    <t>Email dated 3/19/14</t>
  </si>
  <si>
    <t>SFWIB Directive #7 PY'2002; SFWIB Case File Memo dated 3/29/11; SFWIB Hard Copy Files Transfer Procedures dated 4/15/14</t>
  </si>
  <si>
    <t>__________________________________</t>
  </si>
  <si>
    <t>___________________________________</t>
  </si>
  <si>
    <t>______________________</t>
  </si>
  <si>
    <t>__________________</t>
  </si>
  <si>
    <t>COMPLETED BY PROVIDER</t>
  </si>
  <si>
    <t>Using the failure date sited in #28a, was an attempt to contact the participant verbally during the 10 day contact period (10 days from the date the 2290 was mailed) properly documented in the case notes?   (y,n,x)</t>
  </si>
  <si>
    <r>
      <t xml:space="preserve">Hard Copy 
(Opportunities/Obligations must be signed every 6 months following the date of work registration (or case reopen)
</t>
    </r>
    <r>
      <rPr>
        <b/>
        <sz val="12"/>
        <rFont val="Garamond"/>
        <family val="1"/>
      </rPr>
      <t>This applies to both mandatory and transitional cases</t>
    </r>
  </si>
  <si>
    <t xml:space="preserve">Were the case files delivered to OCI within the requested time frame? </t>
  </si>
  <si>
    <t>Were properly completed and signed UFD Screening Forms (DEO WTP Forms 2073 and 2075) maintained in the case file?  (y,n,x)</t>
  </si>
  <si>
    <t>Was an attempt to contact the participant verbally during the ten (10) day contact period properly documented in the case notes?</t>
  </si>
  <si>
    <t>SUPERVISORY QUALITY ASSURANCE/CONTRACT COMPLIANCE</t>
  </si>
  <si>
    <t>Did the Contractor dually enroll a minimum of fifty (50) percent of active CAP participants in the Workforce Innovation and Opportunity Act (WIOA) Adult program prior to engagement in countable work activities? (y, n)</t>
  </si>
  <si>
    <t>This 50 percent may include cases in follow up.  This measure is reviewed monthly and contracted providers are required to maintain this level throughout the program year.</t>
  </si>
  <si>
    <t>Was there a Sanction requested on the case during the review period?  (y,n)</t>
  </si>
  <si>
    <t xml:space="preserve">Was there a Sanction requested on the case during the review period? </t>
  </si>
  <si>
    <t>Skill Development/Service Plan, Case History, Case Notes, Hard Copy, Childcare Referral Form</t>
  </si>
  <si>
    <t>Participant must be in compliance (receiving cash)</t>
  </si>
  <si>
    <t>Case at a Glance, Case history, case notes, hard file and Skill Development (Service Plan)</t>
  </si>
  <si>
    <t xml:space="preserve">Domestic Violence Guidance FG 02-026 and Relocation Guidance FG 01-023
Local Operating Procedures </t>
  </si>
  <si>
    <t>Work Registration</t>
  </si>
  <si>
    <t>Assessment</t>
  </si>
  <si>
    <t>NOMA</t>
  </si>
  <si>
    <t>Was an appointment scheduled within five (5) calendar days of receipt of NOMA Alert?</t>
  </si>
  <si>
    <t>OSST Skills Development and Case Notes</t>
  </si>
  <si>
    <t>Alternative Plan (Sanctions).  This also includes the NOMA process.</t>
  </si>
  <si>
    <t>CSSF WT NOMA Power Point Presentation</t>
  </si>
  <si>
    <t>Was the NOMA ended upon participant's completion of the OSST assessment?</t>
  </si>
  <si>
    <t>5a</t>
  </si>
  <si>
    <t>5b</t>
  </si>
  <si>
    <t>5c</t>
  </si>
  <si>
    <t>5d</t>
  </si>
  <si>
    <t>5e</t>
  </si>
  <si>
    <t>5f</t>
  </si>
  <si>
    <t>5g</t>
  </si>
  <si>
    <t>7b</t>
  </si>
  <si>
    <t>7c</t>
  </si>
  <si>
    <t>10a</t>
  </si>
  <si>
    <t>12a</t>
  </si>
  <si>
    <t>12b</t>
  </si>
  <si>
    <t>16a</t>
  </si>
  <si>
    <t>20e</t>
  </si>
  <si>
    <t>22c</t>
  </si>
  <si>
    <t>22d</t>
  </si>
  <si>
    <t>22e</t>
  </si>
  <si>
    <t>23b</t>
  </si>
  <si>
    <t>24a</t>
  </si>
  <si>
    <t>27b</t>
  </si>
  <si>
    <t>27c</t>
  </si>
  <si>
    <t>27d</t>
  </si>
  <si>
    <t>27e</t>
  </si>
  <si>
    <t>29b</t>
  </si>
  <si>
    <t>29c</t>
  </si>
  <si>
    <t>29d</t>
  </si>
  <si>
    <t>29e</t>
  </si>
  <si>
    <t>29f</t>
  </si>
  <si>
    <t>31a</t>
  </si>
  <si>
    <t>31b</t>
  </si>
  <si>
    <t>31c</t>
  </si>
  <si>
    <t>Final Guidance (FG) 00-004 revised 06/08/07; Code of Federal Regulations (CFR), Title 45, section 261.56 (c)(2); SFWIB Transmittal #1 PY'06-07; SFWIB Opportunities &amp; Obligations Clarification Memo dated 1/26/11; Program Related Forms Memo dated 6/15/12</t>
  </si>
  <si>
    <t xml:space="preserve">FG 03-037 </t>
  </si>
  <si>
    <t>F.S. 414.065; FG 05-051; SFWIB Directive #8 PY'03; SFWIB Deferrals Memo dated 2/13/13</t>
  </si>
  <si>
    <t>F.S. 414.065; FG 05-051; SFWIB Directive #8 PY'03</t>
  </si>
  <si>
    <t>F.S. 414.065; FG 05-051; SFWIB Directive #8 PY'03; SFWIB Deferrals Memo dated 3/30/10 and 2/13/13</t>
  </si>
  <si>
    <t>F.S. 414.105; FG 025; SFWIB Directive #8 PY’02</t>
  </si>
  <si>
    <t>F.S. 414.105; FG 025; SFWIB Directive #8 PY’02; SFWIB Hardships Email dated 10/3/12 and 4/11/14</t>
  </si>
  <si>
    <t>F.S. 445.028-.032; SFWIB Transmittal #4 PY'04; FG 04-020; SFWIB TANF Eligibility for Receipt of Transitional Services Memo dated 1/25/11</t>
  </si>
  <si>
    <t>F.S. 445.017; 445.018; FG 04-013</t>
  </si>
  <si>
    <t>F.S. 445-020; 414.1599; FG 04-013</t>
  </si>
  <si>
    <t>F.S. 445.021; FG 01-023; SFWIB Transmittal #5 PY'04</t>
  </si>
  <si>
    <t>F.S. 445.021; SFWIB Transmittal #5 PY'04; FG 01-023</t>
  </si>
  <si>
    <r>
      <t>F.S. 445.021; SFWIB Transmittal #5 PY'04; FG 01-023</t>
    </r>
    <r>
      <rPr>
        <sz val="12"/>
        <color rgb="FFFF0000"/>
        <rFont val="Garamond"/>
        <family val="1"/>
      </rPr>
      <t/>
    </r>
  </si>
  <si>
    <t xml:space="preserve">FG 01-023; SFWIB Transmittal #5 PY'04; TANF Retreat PowerPoint on Relocation </t>
  </si>
  <si>
    <t>FG 01-023; SFWIB Transmittal #5 PY'04</t>
  </si>
  <si>
    <t>FG 024; SFWIB Directive #9 PY '03</t>
  </si>
  <si>
    <t>45 CFR 261.14, F.S. 414.065; FG 03-037; TANF State Plan, Section 3.8; SFWIB Directive #6 PY'04; SFWIB Sanction Procedures-New Requirements Memo dated 10/23/07</t>
  </si>
  <si>
    <r>
      <t xml:space="preserve">Hard Copy, Case notes
</t>
    </r>
    <r>
      <rPr>
        <i/>
        <sz val="12"/>
        <rFont val="Garamond"/>
        <family val="1"/>
      </rPr>
      <t>(</t>
    </r>
    <r>
      <rPr>
        <sz val="12"/>
        <rFont val="Garamond"/>
        <family val="1"/>
      </rPr>
      <t>Note: Relocation Program Checklist (DEO-2279, section B, question #2); OSST Relocation Assistance Outcome (include location) and</t>
    </r>
    <r>
      <rPr>
        <sz val="12"/>
        <color rgb="FFFF0000"/>
        <rFont val="Garamond"/>
        <family val="1"/>
      </rPr>
      <t xml:space="preserve"> </t>
    </r>
    <r>
      <rPr>
        <sz val="12"/>
        <rFont val="Garamond"/>
        <family val="1"/>
      </rPr>
      <t>case notes including location, address, contact person, phone number, and date).</t>
    </r>
  </si>
  <si>
    <r>
      <t>If yes to #25</t>
    </r>
    <r>
      <rPr>
        <sz val="12"/>
        <rFont val="Garamond"/>
        <family val="1"/>
      </rPr>
      <t xml:space="preserve">, was participant eligible to receive services and required/acceptable documentation obtained to support the receipt and continued provision of transitional services? </t>
    </r>
  </si>
  <si>
    <t xml:space="preserve">CSSF Domestic Violence Training 10-9-2018 </t>
  </si>
  <si>
    <t xml:space="preserve">Contractor: </t>
  </si>
  <si>
    <t xml:space="preserve">Career Center: </t>
  </si>
  <si>
    <t xml:space="preserve">Review Period:  </t>
  </si>
  <si>
    <t>If study hours were recorded with actual hours completed on the JPR screen for classroom educational activities, were the hours less than or equal to the number of hours approved by the training institution? (y,n,x)</t>
  </si>
  <si>
    <r>
      <rPr>
        <b/>
        <sz val="12"/>
        <rFont val="Garamond"/>
        <family val="1"/>
      </rPr>
      <t>If yes to #7,</t>
    </r>
    <r>
      <rPr>
        <sz val="12"/>
        <rFont val="Garamond"/>
        <family val="1"/>
      </rPr>
      <t xml:space="preserve"> was a safety plan properly developed between a domestic violence agency and the participant and maintained in the case file? (y,n,x)</t>
    </r>
  </si>
  <si>
    <r>
      <t>If yes to #8</t>
    </r>
    <r>
      <rPr>
        <sz val="12"/>
        <rFont val="Garamond"/>
        <family val="1"/>
      </rPr>
      <t>, were the employment hours projected as actual hours completed on the Job Participation Rate (JPR) screen(s)?  (y,n,x)</t>
    </r>
  </si>
  <si>
    <r>
      <t>If yes to #10</t>
    </r>
    <r>
      <rPr>
        <sz val="12"/>
        <rFont val="Garamond"/>
        <family val="1"/>
      </rPr>
      <t>, were hours projected correctly (case closure alert received, documentation of full pay cycle received, and a case note entered in OSST to document the projecting of hours)? (y,n,x)</t>
    </r>
  </si>
  <si>
    <r>
      <t>If yes to #16</t>
    </r>
    <r>
      <rPr>
        <sz val="12"/>
        <rFont val="Garamond"/>
        <family val="1"/>
      </rPr>
      <t>, were the holiday or excused hours properly recorded in the OSST system? (y,n,x)</t>
    </r>
  </si>
  <si>
    <r>
      <t xml:space="preserve">Enter all activity names and codes for the quarter indicated in </t>
    </r>
    <r>
      <rPr>
        <b/>
        <i/>
        <sz val="12"/>
        <rFont val="Garamond"/>
        <family val="1"/>
      </rPr>
      <t>#12</t>
    </r>
  </si>
  <si>
    <t>Is the activity recorded in #12a Job Search and Job Readiness (activity code 120)? (y,n,x)</t>
  </si>
  <si>
    <r>
      <t>If yes to #19</t>
    </r>
    <r>
      <rPr>
        <sz val="12"/>
        <rFont val="Garamond"/>
        <family val="1"/>
      </rPr>
      <t>, was validation of the job search contacts completed and properly documented on the Job Search Report and/or in the EFM system? (y,n,x)</t>
    </r>
  </si>
  <si>
    <t>Is the activity recorded in #12a Work Experience (activity code 220) or Community Service (activity code 210)? (y,n,x)</t>
  </si>
  <si>
    <r>
      <t>If yes to #20</t>
    </r>
    <r>
      <rPr>
        <sz val="12"/>
        <rFont val="Garamond"/>
        <family val="1"/>
      </rPr>
      <t>, did the assigned activities meet the definition of Work Experience or Community Service and prior training, skills, and experience of the participant used to determine assignment? (y,n,x)</t>
    </r>
  </si>
  <si>
    <r>
      <t>If yes to #20</t>
    </r>
    <r>
      <rPr>
        <sz val="12"/>
        <rFont val="Garamond"/>
        <family val="1"/>
      </rPr>
      <t>, was a complete worksite package with all required documentation maintained in the file? (y,n,x)</t>
    </r>
  </si>
  <si>
    <r>
      <t>If yes to #20</t>
    </r>
    <r>
      <rPr>
        <sz val="12"/>
        <rFont val="Garamond"/>
        <family val="1"/>
      </rPr>
      <t>, was the worksite approved by SFWIB prior to the start date of the participant in the activity?  (y,n,x)</t>
    </r>
  </si>
  <si>
    <r>
      <t xml:space="preserve">If yes to #20, </t>
    </r>
    <r>
      <rPr>
        <sz val="12"/>
        <rFont val="Garamond"/>
        <family val="1"/>
      </rPr>
      <t>were the assigned hours less than or equal to (not greater than) the hours resulting from the benefit calculation? (y,n,x)</t>
    </r>
  </si>
  <si>
    <r>
      <t xml:space="preserve">If yes to #20, </t>
    </r>
    <r>
      <rPr>
        <sz val="12"/>
        <rFont val="Garamond"/>
        <family val="1"/>
      </rPr>
      <t>was participant's progress reassessed on a monthly basis and properly documented on the Work Maturity Skills Evaluation Form?  (y,n,x)</t>
    </r>
  </si>
  <si>
    <t>Is the activity recorded in #12a Vocational Training (activity code 731)? (y,n,x)</t>
  </si>
  <si>
    <r>
      <t>If yes to #21</t>
    </r>
    <r>
      <rPr>
        <sz val="12"/>
        <rFont val="Garamond"/>
        <family val="1"/>
      </rPr>
      <t xml:space="preserve">, was the participant enrolled in a state approved course of study at an approved Training Institution? (y,n,x) </t>
    </r>
  </si>
  <si>
    <r>
      <t>If yes to #21,</t>
    </r>
    <r>
      <rPr>
        <sz val="12"/>
        <rFont val="Garamond"/>
        <family val="1"/>
      </rPr>
      <t xml:space="preserve"> was there a  Training Package which includes </t>
    </r>
    <r>
      <rPr>
        <u/>
        <sz val="12"/>
        <rFont val="Garamond"/>
        <family val="1"/>
      </rPr>
      <t>all</t>
    </r>
    <r>
      <rPr>
        <sz val="12"/>
        <rFont val="Garamond"/>
        <family val="1"/>
      </rPr>
      <t xml:space="preserve"> of the required documents i.e. Pell Application and Student Aid Report (SAR), Training Plan,  Training Option selection, TABE scores, Assessment results, etc.) maintained in the file? (y,n,x)</t>
    </r>
  </si>
  <si>
    <r>
      <t xml:space="preserve">If yes to #21, </t>
    </r>
    <r>
      <rPr>
        <sz val="12"/>
        <rFont val="Garamond"/>
        <family val="1"/>
      </rPr>
      <t xml:space="preserve">was a current class schedule and written verification of progress obtained from the training institution at required/appropriate intervals? (y,n,x) </t>
    </r>
  </si>
  <si>
    <r>
      <t>If yes to #22a</t>
    </r>
    <r>
      <rPr>
        <sz val="12"/>
        <rFont val="Garamond"/>
        <family val="1"/>
      </rPr>
      <t>, was acceptable documentation in the hard file, and the Medical forms signed by a licensed physician?  (y,n,x)</t>
    </r>
  </si>
  <si>
    <r>
      <t>If yes to #22a,</t>
    </r>
    <r>
      <rPr>
        <sz val="12"/>
        <rFont val="Garamond"/>
        <family val="1"/>
      </rPr>
      <t xml:space="preserve"> was the medical deferral start date on or after the date the physician signed the documentation issuing an inability to participate? (y,n,x)</t>
    </r>
  </si>
  <si>
    <r>
      <rPr>
        <b/>
        <sz val="12"/>
        <rFont val="Garamond"/>
        <family val="1"/>
      </rPr>
      <t>If yes to #22</t>
    </r>
    <r>
      <rPr>
        <sz val="12"/>
        <rFont val="Garamond"/>
        <family val="1"/>
      </rPr>
      <t>, were deferral follow-ups performed as required at the appropriate intervals?  (y,n,x)</t>
    </r>
  </si>
  <si>
    <r>
      <t>If yes to #23</t>
    </r>
    <r>
      <rPr>
        <sz val="12"/>
        <rFont val="Garamond"/>
        <family val="1"/>
      </rPr>
      <t>, was a Hardship Extension Appointment Letter (DEO WTP 0004) mailed to the participant to schedule the employability review appointment? (y,n,x)</t>
    </r>
  </si>
  <si>
    <r>
      <t>If yes to #23</t>
    </r>
    <r>
      <rPr>
        <sz val="12"/>
        <rFont val="Garamond"/>
        <family val="1"/>
      </rPr>
      <t>, was the hardship recorded on the Alternative Plan Screen in the OSST system and process completed within ten (10) days of receipt of CF-ES 2082 form?  (y,n,x)</t>
    </r>
  </si>
  <si>
    <r>
      <t>If yes to #27,</t>
    </r>
    <r>
      <rPr>
        <sz val="12"/>
        <rFont val="Garamond"/>
        <family val="1"/>
      </rPr>
      <t xml:space="preserve"> did the family meet eligibility criteria for relocation assistance?  (y,n,x)</t>
    </r>
  </si>
  <si>
    <r>
      <t>If yes to #27</t>
    </r>
    <r>
      <rPr>
        <sz val="12"/>
        <rFont val="Garamond"/>
        <family val="1"/>
      </rPr>
      <t>, was the relocation accurately entered in OSST? (y,n,x)</t>
    </r>
  </si>
  <si>
    <r>
      <t>If yes to #27,</t>
    </r>
    <r>
      <rPr>
        <sz val="12"/>
        <rFont val="Garamond"/>
        <family val="1"/>
      </rPr>
      <t xml:space="preserve"> was the Relocation Assistance Package completed and maintained in the file? (y,n,x)</t>
    </r>
  </si>
  <si>
    <r>
      <t>If yes to #27</t>
    </r>
    <r>
      <rPr>
        <sz val="12"/>
        <rFont val="Garamond"/>
        <family val="1"/>
      </rPr>
      <t>, was a follow-up conducted with the family to determine if the family relocated to the agreed upon community within 90 days of receipt of relocation assistance? (y,n,x)</t>
    </r>
  </si>
  <si>
    <r>
      <t>If yes to #27</t>
    </r>
    <r>
      <rPr>
        <sz val="12"/>
        <rFont val="Garamond"/>
        <family val="1"/>
      </rPr>
      <t>, did the Career Center ensure the receiving community had the necessary services to assist the participant relocating? (y,n,x)</t>
    </r>
  </si>
  <si>
    <r>
      <t xml:space="preserve">If yes to #29, </t>
    </r>
    <r>
      <rPr>
        <sz val="12"/>
        <rFont val="Garamond"/>
        <family val="1"/>
      </rPr>
      <t>what was the failure date for the most recent Pre-Penalty? (mm/dd/yy)</t>
    </r>
  </si>
  <si>
    <r>
      <t>If yes to #29,</t>
    </r>
    <r>
      <rPr>
        <sz val="12"/>
        <rFont val="Garamond"/>
        <family val="1"/>
      </rPr>
      <t xml:space="preserve"> was DEO Form 2290 (Notice of Failure to Participate) printed/mailed within 2 working days of the date of failure? (y,n,x)</t>
    </r>
  </si>
  <si>
    <r>
      <t xml:space="preserve">If yes to #29, </t>
    </r>
    <r>
      <rPr>
        <sz val="12"/>
        <rFont val="Garamond"/>
        <family val="1"/>
      </rPr>
      <t>was the participant notified of what (s)he was required to do prior to initiating the pre-penalty? (y,n,x)</t>
    </r>
  </si>
  <si>
    <r>
      <t>If yes to #30,</t>
    </r>
    <r>
      <rPr>
        <sz val="12"/>
        <rFont val="Garamond"/>
        <family val="1"/>
      </rPr>
      <t xml:space="preserve"> was the correct Sanction initiated? (y,n,x)</t>
    </r>
  </si>
  <si>
    <r>
      <t>If yes to #31,</t>
    </r>
    <r>
      <rPr>
        <sz val="12"/>
        <rFont val="Garamond"/>
        <family val="1"/>
      </rPr>
      <t xml:space="preserve"> was the second failure within 30 days of the first failure? (y, n, x)</t>
    </r>
  </si>
  <si>
    <r>
      <t>If yes to #31</t>
    </r>
    <r>
      <rPr>
        <sz val="12"/>
        <rFont val="Garamond"/>
        <family val="1"/>
      </rPr>
      <t>, was the individual allowed three working days after the date of the second failure to provide good cause? (y,n,x)</t>
    </r>
  </si>
  <si>
    <r>
      <t>If yes to #31,</t>
    </r>
    <r>
      <rPr>
        <sz val="12"/>
        <rFont val="Garamond"/>
        <family val="1"/>
      </rPr>
      <t xml:space="preserve"> Was the DEO 2292 mailed for the second failure ? (y,n,x)</t>
    </r>
  </si>
  <si>
    <r>
      <t xml:space="preserve">Hard copy and OSST System      
</t>
    </r>
    <r>
      <rPr>
        <b/>
        <u/>
        <sz val="12"/>
        <rFont val="Garamond"/>
        <family val="1"/>
      </rPr>
      <t>All</t>
    </r>
    <r>
      <rPr>
        <b/>
        <sz val="12"/>
        <rFont val="Garamond"/>
        <family val="1"/>
      </rPr>
      <t xml:space="preserve"> below must be met:                
1. Actual Start Date cannot be prior to the hire or start date on the form. </t>
    </r>
    <r>
      <rPr>
        <b/>
        <i/>
        <u/>
        <sz val="12"/>
        <rFont val="Garamond"/>
        <family val="1"/>
      </rPr>
      <t xml:space="preserve"> The hired date on the verification of employment form (VOE) must match the date used in the OSST system.  Job Tracking start date must be the date staff verifies the employment (section IV on VOE).  The date employment was verified must match the same date used in OSST. </t>
    </r>
    <r>
      <rPr>
        <b/>
        <sz val="12"/>
        <rFont val="Garamond"/>
        <family val="1"/>
      </rPr>
      <t xml:space="preserve">
2. The pay rate, employer name and hours per week must match documentation.                           
3. The date the employment was verified cannot be before the date the form was signed by the employer.</t>
    </r>
  </si>
  <si>
    <t>445.010 F.S; SFWIB Transmittal #1 PY'08   and CSSF Memo dated 10/22/19.</t>
  </si>
  <si>
    <r>
      <t>If yes to #2, Was the Initial  Assessment completed  within 30 days of the participant becoming mandatory?  (</t>
    </r>
    <r>
      <rPr>
        <i/>
        <sz val="12"/>
        <rFont val="Garamond"/>
        <family val="1"/>
      </rPr>
      <t>Refer to the most recent Mandatory Alert)</t>
    </r>
    <r>
      <rPr>
        <sz val="12"/>
        <rFont val="Garamond"/>
        <family val="1"/>
      </rPr>
      <t xml:space="preserve">  (y,n,x)</t>
    </r>
  </si>
  <si>
    <r>
      <t xml:space="preserve">Case Notes, Plan Development screen, Assessment screen
</t>
    </r>
    <r>
      <rPr>
        <b/>
        <i/>
        <sz val="12"/>
        <color rgb="FFFF0000"/>
        <rFont val="Garamond"/>
        <family val="1"/>
      </rPr>
      <t>Only the  assessment that is completed  in OSST will be accepted.</t>
    </r>
  </si>
  <si>
    <t>If any changes occurred with the participant during the review period, was  a new assessnent completed  (y, n, x)</t>
  </si>
  <si>
    <r>
      <t>Case Notes, Plan Development screen,  Assessment screen</t>
    </r>
    <r>
      <rPr>
        <i/>
        <sz val="12"/>
        <color rgb="FFFF0000"/>
        <rFont val="Garamond"/>
        <family val="1"/>
      </rPr>
      <t xml:space="preserve"> </t>
    </r>
  </si>
  <si>
    <r>
      <t xml:space="preserve">Is a hard copy of the IRP signed by both the Career Advisor </t>
    </r>
    <r>
      <rPr>
        <u/>
        <sz val="12"/>
        <rFont val="Garamond"/>
        <family val="1"/>
      </rPr>
      <t>and</t>
    </r>
    <r>
      <rPr>
        <sz val="12"/>
        <rFont val="Garamond"/>
        <family val="1"/>
      </rPr>
      <t xml:space="preserve"> the participant maintained in the Case File?  (y,n,x)</t>
    </r>
  </si>
  <si>
    <t>Were employment goals identified on the signed IRP? (y,n,x)</t>
  </si>
  <si>
    <t xml:space="preserve">Hard Copy and OSST 
Look for the most recent signed IRP
(Note:  All participants must have short and long term goals identified, even those who are medically deferred)                                                                                                        </t>
  </si>
  <si>
    <t>Were "Barriers to Accomplishing Employment Goals" identified on the signed IRP? (y,n,x)</t>
  </si>
  <si>
    <t>Were the number of hours for each activity (daily, weekly, etc.) identified in the Steps on the signed IRP (and/or signed addendum)? (y,n,x)</t>
  </si>
  <si>
    <t>Were activities (steps) the participant was required to complete provided on the signed IRP (and/or signed addendum) with due/anticipated completion dates? (y,n,x)</t>
  </si>
  <si>
    <t>Were the services provided to the participant by the Provider included in the signed IRP? (y,n,x)</t>
  </si>
  <si>
    <t>Were the steps to self-sufficiency updated/revised  as needed and the modification or addendum to the IRP printed, signed and placed in the participant's case file? (y,n,x)</t>
  </si>
  <si>
    <t>Was the signed IRP properly completed and updated/revised as needed? (y,n,x)</t>
  </si>
  <si>
    <t>Initial Assessment, IRP, letter from shelter, OSST case notes</t>
  </si>
  <si>
    <t>If yes to #7, Were elements from the safety plan included in the signed IRP? (y,n,x)</t>
  </si>
  <si>
    <t>Skill Development/Case Notes/IRP
Notes:  The participant must be scheduled for the activity prior to the holiday/excused absence.  Hours granted must not exceed the number of hours scheduled for that date.
Paid holiday or excused hours: must be recorded as actual hours completed (employee must be paid for the holiday/excused absence PRIOR TO Crediting hours of participation)
Unpaid Excused hours:  No more than 16 hrs. per month, and cannot exceed 80 hrs. in a rolling 12 month period.</t>
  </si>
  <si>
    <t>This is based on what the participant was instructed to complete and agreed to do (check IRP)</t>
  </si>
  <si>
    <t>If yes to #22, was the IRP properly completed and signed? (y,n,x)</t>
  </si>
  <si>
    <t>Hard Copy (Note: Review the IRP, activities, etc. to determine if the participant was informed of the requirement held accountable for.</t>
  </si>
  <si>
    <t>Hard Copy and OSST
Look for the most recent signed IRP</t>
  </si>
  <si>
    <t>Hard Copy  and OSST
Look for the most recent applicable Steps
(Note: Reviewer must be able to determine what the participant was supposed to do on a weekly or monthly basis to remain in compliance and achieve goals).  All participants should have activities (work or alternative).</t>
  </si>
  <si>
    <t>Hard Copy and OSST
Look for most recent signed IRP
(Note: This may be an "x" if the participant is deferred and is not assigned to activities that have hourly requirements).</t>
  </si>
  <si>
    <t>Hard Copy and OSST</t>
  </si>
  <si>
    <t>Hard Copy &amp; OSST
Look for the most recent signed IRP                          
(Note: If no services are provided, enter an "x")</t>
  </si>
  <si>
    <r>
      <t>If yes to # 22</t>
    </r>
    <r>
      <rPr>
        <sz val="12"/>
        <rFont val="Garamond"/>
        <family val="1"/>
      </rPr>
      <t>, was the deferral for medical reasons (including high-risk pregnancy, or SSI)? (y,n,x)</t>
    </r>
  </si>
  <si>
    <r>
      <t>If yes to # 22</t>
    </r>
    <r>
      <rPr>
        <sz val="12"/>
        <rFont val="Garamond"/>
        <family val="1"/>
      </rPr>
      <t>, was the deferral for Domestic Violence.and tracked under the deferral in OSST (y,n)</t>
    </r>
  </si>
  <si>
    <t xml:space="preserve">Alternative Plan (Deferrals Domestic Violence) </t>
  </si>
  <si>
    <t>22f</t>
  </si>
  <si>
    <r>
      <t>Hard copy, To-Do History, OSST, IAA, EF [</t>
    </r>
    <r>
      <rPr>
        <i/>
        <sz val="12"/>
        <rFont val="Garamond"/>
        <family val="1"/>
      </rPr>
      <t>Note:  Work registration is required to be completed in its entirety only once, however, if the case closes and reopens, work registration components previously completed are valid for 6 months.</t>
    </r>
    <r>
      <rPr>
        <sz val="12"/>
        <rFont val="Garamond"/>
        <family val="1"/>
      </rPr>
      <t>] OSST automated work registration began 9/18/13</t>
    </r>
  </si>
  <si>
    <r>
      <t xml:space="preserve">Hard Copy  </t>
    </r>
    <r>
      <rPr>
        <b/>
        <u/>
        <sz val="12"/>
        <rFont val="Garamond"/>
        <family val="1"/>
      </rPr>
      <t>**If a participant states they selected domestic violence in error on the initial assessment, staff is still required to develop a safety plan for precautionary measures.</t>
    </r>
  </si>
  <si>
    <t>revised 4/17/2020</t>
  </si>
  <si>
    <t>45 CFR 261.11; TANF State Plan 2017-2020.  Memorandum date October 22, 2014-Initial Assessment (IAs), Individual Responsibility Plans (IRPs) and Alternative Requirement Plans (ARPs) entered in One Stop Service Tracking (OSST) System.</t>
  </si>
  <si>
    <r>
      <rPr>
        <b/>
        <sz val="12"/>
        <rFont val="Garamond"/>
        <family val="1"/>
      </rPr>
      <t>If yes to #22,</t>
    </r>
    <r>
      <rPr>
        <sz val="12"/>
        <rFont val="Garamond"/>
        <family val="1"/>
      </rPr>
      <t xml:space="preserve"> was the deferral for medical reasons (including high-risk pregnancy or SSI)?</t>
    </r>
  </si>
  <si>
    <r>
      <rPr>
        <b/>
        <sz val="12"/>
        <rFont val="Garamond"/>
        <family val="1"/>
      </rPr>
      <t>If yes to #7</t>
    </r>
    <r>
      <rPr>
        <sz val="12"/>
        <rFont val="Garamond"/>
        <family val="1"/>
      </rPr>
      <t>, Were elements from the safety plan included in the signed IRP? (y,n,x)</t>
    </r>
  </si>
  <si>
    <t>Executed Contract, Exhibit AA - Program Design &amp; Service Delivery (Section B), Subsection 4, b CAP Services, d.</t>
  </si>
  <si>
    <r>
      <t xml:space="preserve">If yes to #7, </t>
    </r>
    <r>
      <rPr>
        <sz val="12"/>
        <rFont val="Garamond"/>
        <family val="1"/>
      </rPr>
      <t>was the Personalized Safety form completed and maintained in the case file? (y, n, x)</t>
    </r>
  </si>
  <si>
    <t>Was an appointment scheduled within five (5) calendar days of receipt of NOMA Alert? (y,n,x)</t>
  </si>
  <si>
    <t>Was the NOMA ended upon participant's completion of the OSST assessment? (y,n,x)</t>
  </si>
  <si>
    <r>
      <t>If yes to #25</t>
    </r>
    <r>
      <rPr>
        <sz val="12"/>
        <rFont val="Garamond"/>
        <family val="1"/>
      </rPr>
      <t>, was participant eligible to receive services and required/acceptable documentation obtained to support the receipt and continued provision of transitional services?  (y,n,x)</t>
    </r>
  </si>
  <si>
    <r>
      <t xml:space="preserve">Were the Opportunities and Obligations and Grievance Guidance/EEO Acknowledgement Forms signed by the Participant </t>
    </r>
    <r>
      <rPr>
        <b/>
        <sz val="12"/>
        <rFont val="Garamond"/>
        <family val="1"/>
      </rPr>
      <t xml:space="preserve">at the correct interval </t>
    </r>
    <r>
      <rPr>
        <sz val="12"/>
        <rFont val="Garamond"/>
        <family val="1"/>
      </rPr>
      <t xml:space="preserve">and retained in the case file? (y, n) </t>
    </r>
  </si>
  <si>
    <t>If the individual was mandatory during the review period and was not immediately sanctioned, was the individual mandatory for 30 days or greater? (y, n, x)</t>
  </si>
  <si>
    <r>
      <t xml:space="preserve">Is a hard copy of the IRP signed by both the Career Advisor </t>
    </r>
    <r>
      <rPr>
        <u/>
        <sz val="12"/>
        <rFont val="Garamond"/>
        <family val="1"/>
      </rPr>
      <t>and</t>
    </r>
    <r>
      <rPr>
        <sz val="12"/>
        <rFont val="Garamond"/>
        <family val="1"/>
      </rPr>
      <t xml:space="preserve"> the participant maintained in the Case File?  (y, n)</t>
    </r>
  </si>
  <si>
    <t>Were support services provided and properly documented with current information? (y, n, x)</t>
  </si>
  <si>
    <t>Was the participant provided transitional services?  (y,n)</t>
  </si>
  <si>
    <t>Was the sanction cited under #30a result of two failures within a 30-day period? (y,n).</t>
  </si>
  <si>
    <t>Were the case files delivered to OCI within the requested time frame? (y, n)</t>
  </si>
  <si>
    <t>Individual Responsibility Plan (IRP)</t>
  </si>
  <si>
    <r>
      <rPr>
        <b/>
        <sz val="12"/>
        <rFont val="Garamond"/>
        <family val="1"/>
      </rPr>
      <t>If yes to #8</t>
    </r>
    <r>
      <rPr>
        <sz val="12"/>
        <rFont val="Garamond"/>
        <family val="1"/>
      </rPr>
      <t xml:space="preserve">, were the employment hours projected as actual hours completed on the Job Participation Rate (JPR) screen(s)? </t>
    </r>
  </si>
  <si>
    <r>
      <rPr>
        <b/>
        <sz val="12"/>
        <rFont val="Garamond"/>
        <family val="1"/>
      </rPr>
      <t>If yes to #16</t>
    </r>
    <r>
      <rPr>
        <sz val="12"/>
        <rFont val="Garamond"/>
        <family val="1"/>
      </rPr>
      <t>, were the holiday or excused hours properly recorded in the OSST system?</t>
    </r>
  </si>
  <si>
    <r>
      <t>If yes to #19</t>
    </r>
    <r>
      <rPr>
        <sz val="12"/>
        <rFont val="Garamond"/>
        <family val="1"/>
      </rPr>
      <t>, was validation of the job search contacts completed and properly documented on the Job Search Report and/or in the EFM system?</t>
    </r>
  </si>
  <si>
    <r>
      <t>If yes to #20</t>
    </r>
    <r>
      <rPr>
        <sz val="12"/>
        <rFont val="Garamond"/>
        <family val="1"/>
      </rPr>
      <t>, did the assigned activities meet the definition of Work Experience or Community Service and prior training, skills, and experience of the participant used to determine assignment?</t>
    </r>
  </si>
  <si>
    <r>
      <t>If yes to #20</t>
    </r>
    <r>
      <rPr>
        <sz val="12"/>
        <rFont val="Garamond"/>
        <family val="1"/>
      </rPr>
      <t xml:space="preserve">, was a complete worksite package with all required documentation maintained in the file? </t>
    </r>
  </si>
  <si>
    <r>
      <t>If yes to #20</t>
    </r>
    <r>
      <rPr>
        <sz val="12"/>
        <rFont val="Garamond"/>
        <family val="1"/>
      </rPr>
      <t xml:space="preserve">, was the worksite approved by SFWIB prior to the start date of the participant in the activity? </t>
    </r>
  </si>
  <si>
    <r>
      <t xml:space="preserve">If yes to #20, </t>
    </r>
    <r>
      <rPr>
        <sz val="12"/>
        <rFont val="Garamond"/>
        <family val="1"/>
      </rPr>
      <t xml:space="preserve">were the assigned hours less than or equal to (not greater than) the hours resulting from the benefit calculation? </t>
    </r>
  </si>
  <si>
    <r>
      <t xml:space="preserve">If yes to #20, </t>
    </r>
    <r>
      <rPr>
        <sz val="12"/>
        <rFont val="Garamond"/>
        <family val="1"/>
      </rPr>
      <t xml:space="preserve">was participant's progress reassessed on a monthly basis and properly documented on the Work Maturity Skills Evaluation Form?  </t>
    </r>
  </si>
  <si>
    <r>
      <t>If yes to #21</t>
    </r>
    <r>
      <rPr>
        <sz val="12"/>
        <rFont val="Garamond"/>
        <family val="1"/>
      </rPr>
      <t>, was the participant enrolled in a state approved course of study at an approved Training Institution?</t>
    </r>
  </si>
  <si>
    <r>
      <t>If yes to #21,</t>
    </r>
    <r>
      <rPr>
        <sz val="12"/>
        <rFont val="Garamond"/>
        <family val="1"/>
      </rPr>
      <t xml:space="preserve"> was there a Training Package which included </t>
    </r>
    <r>
      <rPr>
        <u/>
        <sz val="12"/>
        <rFont val="Garamond"/>
        <family val="1"/>
      </rPr>
      <t>all</t>
    </r>
    <r>
      <rPr>
        <sz val="12"/>
        <rFont val="Garamond"/>
        <family val="1"/>
      </rPr>
      <t xml:space="preserve"> of the required documents (i.e. Pell Application and Student Aid Report (SAR), Training Plan, Training Option selection, Test of Adult Basic Education (TABE) scores, Assessment results, etc.) maintained in the file?</t>
    </r>
  </si>
  <si>
    <r>
      <t xml:space="preserve">If yes to #21, </t>
    </r>
    <r>
      <rPr>
        <sz val="12"/>
        <rFont val="Garamond"/>
        <family val="1"/>
      </rPr>
      <t>was current class schedule and written verification of progress obtained at required/appropriate interval from the training institution?</t>
    </r>
  </si>
  <si>
    <r>
      <t xml:space="preserve">If yes to #22, </t>
    </r>
    <r>
      <rPr>
        <sz val="12"/>
        <rFont val="Garamond"/>
        <family val="1"/>
      </rPr>
      <t>was the IRP properly completed and signed?</t>
    </r>
    <r>
      <rPr>
        <b/>
        <sz val="12"/>
        <rFont val="Garamond"/>
        <family val="1"/>
      </rPr>
      <t xml:space="preserve"> </t>
    </r>
  </si>
  <si>
    <r>
      <rPr>
        <b/>
        <sz val="12"/>
        <rFont val="Garamond"/>
        <family val="1"/>
      </rPr>
      <t xml:space="preserve">If yes to #22, </t>
    </r>
    <r>
      <rPr>
        <sz val="12"/>
        <rFont val="Garamond"/>
        <family val="1"/>
      </rPr>
      <t xml:space="preserve">Was the deferral for Domestic Violence and tracked under the deferral in OSST </t>
    </r>
  </si>
  <si>
    <r>
      <t>If yes to #22a</t>
    </r>
    <r>
      <rPr>
        <sz val="12"/>
        <rFont val="Garamond"/>
        <family val="1"/>
      </rPr>
      <t xml:space="preserve">, was acceptable documentation in the hard file, and the Medical forms signed by a licensed physician? </t>
    </r>
  </si>
  <si>
    <r>
      <t>If yes to #22a,</t>
    </r>
    <r>
      <rPr>
        <sz val="12"/>
        <rFont val="Garamond"/>
        <family val="1"/>
      </rPr>
      <t xml:space="preserve"> was the medical deferral start date on or after the date the physician signed the documentation issuing an inability to participate?</t>
    </r>
  </si>
  <si>
    <r>
      <t>If yes to #23</t>
    </r>
    <r>
      <rPr>
        <sz val="12"/>
        <rFont val="Garamond"/>
        <family val="1"/>
      </rPr>
      <t>, was a Hardship Extension Appointment Letter (AWI WTP 0004) mailed to the participant to schedule the employability review appointment?</t>
    </r>
  </si>
  <si>
    <r>
      <t xml:space="preserve">If yes to #23, </t>
    </r>
    <r>
      <rPr>
        <sz val="12"/>
        <rFont val="Garamond"/>
        <family val="1"/>
      </rPr>
      <t>was the hardship recorded on the Alternative Plan Screen in the OSST system and process completed within ten (10) days of receipt of CF-ES 2082 form?</t>
    </r>
  </si>
  <si>
    <r>
      <t xml:space="preserve">If yes to #27, </t>
    </r>
    <r>
      <rPr>
        <sz val="12"/>
        <rFont val="Garamond"/>
        <family val="1"/>
      </rPr>
      <t>did the family meet eligibility criteria for relocation assistance</t>
    </r>
    <r>
      <rPr>
        <b/>
        <sz val="12"/>
        <rFont val="Garamond"/>
        <family val="1"/>
      </rPr>
      <t>?</t>
    </r>
    <r>
      <rPr>
        <sz val="12"/>
        <rFont val="Garamond"/>
        <family val="1"/>
      </rPr>
      <t xml:space="preserve"> </t>
    </r>
  </si>
  <si>
    <r>
      <t xml:space="preserve">If yes to #27, </t>
    </r>
    <r>
      <rPr>
        <sz val="12"/>
        <rFont val="Garamond"/>
        <family val="1"/>
      </rPr>
      <t>was the relocation accurately entered in OSST</t>
    </r>
    <r>
      <rPr>
        <b/>
        <sz val="12"/>
        <rFont val="Garamond"/>
        <family val="1"/>
      </rPr>
      <t>?</t>
    </r>
  </si>
  <si>
    <r>
      <t>If yes to #27,</t>
    </r>
    <r>
      <rPr>
        <sz val="12"/>
        <rFont val="Garamond"/>
        <family val="1"/>
      </rPr>
      <t xml:space="preserve"> was the Relocation Assistance Package completed and maintained in the file?</t>
    </r>
  </si>
  <si>
    <r>
      <t>If yes to #27</t>
    </r>
    <r>
      <rPr>
        <sz val="12"/>
        <rFont val="Garamond"/>
        <family val="1"/>
      </rPr>
      <t xml:space="preserve">, was a follow-up conducted with the family to determine if the family relocated to the agreed upon community within ninety (90) days of receipt of relocation assistance? </t>
    </r>
  </si>
  <si>
    <r>
      <t xml:space="preserve">If yes to #27, </t>
    </r>
    <r>
      <rPr>
        <sz val="12"/>
        <rFont val="Garamond"/>
        <family val="1"/>
      </rPr>
      <t>did the Career Center ensure the receiving community had the necessary services to assist the participant relocating?</t>
    </r>
  </si>
  <si>
    <r>
      <t>If yes to #29,</t>
    </r>
    <r>
      <rPr>
        <sz val="12"/>
        <rFont val="Garamond"/>
        <family val="1"/>
      </rPr>
      <t xml:space="preserve"> was AWI Form 2290 (Notice of Failure to Participate) printed/mailed within 2 working days of the date of failure?</t>
    </r>
  </si>
  <si>
    <r>
      <t xml:space="preserve">If yes to #29, </t>
    </r>
    <r>
      <rPr>
        <sz val="12"/>
        <rFont val="Garamond"/>
        <family val="1"/>
      </rPr>
      <t xml:space="preserve">was the participant notified of what (s)he was required to do prior to initiating the pre-penalty? </t>
    </r>
  </si>
  <si>
    <r>
      <t>If yes to #30,</t>
    </r>
    <r>
      <rPr>
        <sz val="12"/>
        <rFont val="Garamond"/>
        <family val="1"/>
      </rPr>
      <t xml:space="preserve"> was the correct Sanction initiated?</t>
    </r>
  </si>
  <si>
    <r>
      <t>If yes to #31,</t>
    </r>
    <r>
      <rPr>
        <sz val="12"/>
        <rFont val="Garamond"/>
        <family val="1"/>
      </rPr>
      <t xml:space="preserve"> was the second failure within thirty (30) days of the first failure?</t>
    </r>
  </si>
  <si>
    <r>
      <t>If yes to #31</t>
    </r>
    <r>
      <rPr>
        <sz val="12"/>
        <rFont val="Garamond"/>
        <family val="1"/>
      </rPr>
      <t>, was the individual allowed three (3) working days after the date of the second failure to provide good cause?</t>
    </r>
  </si>
  <si>
    <r>
      <t>If yes to #31,</t>
    </r>
    <r>
      <rPr>
        <sz val="12"/>
        <rFont val="Garamond"/>
        <family val="1"/>
      </rPr>
      <t xml:space="preserve"> was the AWI form 2292 (Failure to Demonstrate Satisfactory Compliance) mailed for the second failure?</t>
    </r>
  </si>
  <si>
    <t>Career Advancement Program (CAP) Monitoring Review Tool PY'20-21</t>
  </si>
  <si>
    <t>Career Advancement Program (CAP) 
Error Rate Report PY'20-21</t>
  </si>
  <si>
    <t>45 CFR 261.11-14; TANF State Plan 2017-2020.  Memorandum date October 22, 2014-Initial Assessment (IAs), Individual Responsibility Plans (IRPs) and Alternative Requirement Plans (ARPs) entered in One Stop Service Tracking (OSST) System.</t>
  </si>
  <si>
    <t>Domestic Violence Guidance FG 02-026 and ; Section 414.065 F.S.</t>
  </si>
  <si>
    <t xml:space="preserve">45 CFR 261.60-62; section 445.024 f.s. SFWIB Transmittal #1 PY'08   </t>
  </si>
  <si>
    <t>45 CFR 261.60-62; 45 CFR 262; SECTION 445.010 F.S. ; Florida's Work Verification Plan; SFWIB Transmittal #1 PY'08; Statement of Work - Section II A.3</t>
  </si>
  <si>
    <t>45 CFR 261.10 12-14;  SECTION 414.065 F.S. RULE 65A-4.205 F.A.C. AND FG 03-037; TANF State Plan, Section 3.8; SFWIB Directive #6 PY'04</t>
  </si>
  <si>
    <t>45 CFR 261.10,12-14; SECTION 414.065 F.S. RULE 65A-4.205 F.A.C.; FG 03-037; TANF State Plan, Section 3.8; SFWIB Directive #6 PY'04</t>
  </si>
  <si>
    <t>General Support Service provisions are found in F.S. 445.025, 445.026-0.32, 445.028, 445.030, 445.031, 445.032 &amp; 445.024;  SFWIB Directive #4 PY'04; SFWIB Support Services Matrix</t>
  </si>
  <si>
    <t>CAP</t>
  </si>
  <si>
    <t>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</si>
</sst>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
    <numFmt numFmtId="165" formatCode="mm/dd/yy"/>
  </numFmts>
  <fonts count="23" x14ac:knownFonts="1">
    <font>
      <sz val="10"/>
      <name val="Arial"/>
    </font>
    <font>
      <sz val="8"/>
      <name val="Arial"/>
      <family val="2"/>
    </font>
    <font>
      <b/>
      <sz val="12"/>
      <color indexed="9"/>
      <name val="Garamond"/>
      <family val="1"/>
    </font>
    <font>
      <b/>
      <sz val="12"/>
      <name val="Garamond"/>
      <family val="1"/>
    </font>
    <font>
      <sz val="12"/>
      <name val="Garamond"/>
      <family val="1"/>
    </font>
    <font>
      <u/>
      <sz val="12"/>
      <name val="Garamond"/>
      <family val="1"/>
    </font>
    <font>
      <strike/>
      <sz val="12"/>
      <name val="Garamond"/>
      <family val="1"/>
    </font>
    <font>
      <sz val="12"/>
      <color indexed="8"/>
      <name val="Garamond"/>
      <family val="1"/>
    </font>
    <font>
      <sz val="12"/>
      <color indexed="9"/>
      <name val="Garamond"/>
      <family val="1"/>
    </font>
    <font>
      <b/>
      <sz val="11"/>
      <name val="Garamond"/>
      <family val="1"/>
    </font>
    <font>
      <b/>
      <i/>
      <sz val="12"/>
      <name val="Garamond"/>
      <family val="1"/>
    </font>
    <font>
      <i/>
      <sz val="12"/>
      <name val="Garamond"/>
      <family val="1"/>
    </font>
    <font>
      <b/>
      <u/>
      <sz val="12"/>
      <name val="Garamond"/>
      <family val="1"/>
    </font>
    <font>
      <b/>
      <sz val="12"/>
      <color theme="0"/>
      <name val="Garamond"/>
      <family val="1"/>
    </font>
    <font>
      <b/>
      <sz val="12"/>
      <color indexed="8"/>
      <name val="Garamond"/>
      <family val="1"/>
    </font>
    <font>
      <b/>
      <sz val="10"/>
      <name val="Arial"/>
      <family val="2"/>
    </font>
    <font>
      <sz val="12"/>
      <color rgb="FFFF0000"/>
      <name val="Garamond"/>
      <family val="1"/>
    </font>
    <font>
      <i/>
      <u/>
      <sz val="12"/>
      <name val="Garamond"/>
      <family val="1"/>
    </font>
    <font>
      <i/>
      <sz val="12"/>
      <color rgb="FFFF0000"/>
      <name val="Garamond"/>
      <family val="1"/>
    </font>
    <font>
      <b/>
      <i/>
      <sz val="12"/>
      <color rgb="FFFF0000"/>
      <name val="Garamond"/>
      <family val="1"/>
    </font>
    <font>
      <b/>
      <sz val="12"/>
      <color theme="1"/>
      <name val="Garamond"/>
      <family val="1"/>
    </font>
    <font>
      <b/>
      <sz val="12"/>
      <color rgb="FFFF0000"/>
      <name val="Garamond"/>
      <family val="1"/>
    </font>
    <font>
      <b/>
      <i/>
      <u/>
      <sz val="12"/>
      <name val="Garamond"/>
      <family val="1"/>
    </font>
  </fonts>
  <fills count="25">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gray0625"/>
    </fill>
    <fill>
      <patternFill patternType="solid">
        <fgColor indexed="65"/>
        <bgColor indexed="64"/>
      </patternFill>
    </fill>
    <fill>
      <patternFill patternType="solid">
        <fgColor indexed="22"/>
        <bgColor indexed="64"/>
      </patternFill>
    </fill>
    <fill>
      <patternFill patternType="solid">
        <fgColor indexed="10"/>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00"/>
        <bgColor indexed="64"/>
      </patternFill>
    </fill>
    <fill>
      <patternFill patternType="gray0625">
        <bgColor indexed="43"/>
      </patternFill>
    </fill>
    <fill>
      <patternFill patternType="solid">
        <fgColor rgb="FFFFCC66"/>
        <bgColor indexed="64"/>
      </patternFill>
    </fill>
    <fill>
      <patternFill patternType="solid">
        <fgColor theme="9" tint="0.59999389629810485"/>
        <bgColor indexed="64"/>
      </patternFill>
    </fill>
    <fill>
      <patternFill patternType="solid">
        <fgColor theme="0"/>
        <bgColor indexed="64"/>
      </patternFill>
    </fill>
    <fill>
      <patternFill patternType="solid">
        <fgColor rgb="FFFFFF99"/>
        <bgColor indexed="64"/>
      </patternFill>
    </fill>
    <fill>
      <patternFill patternType="solid">
        <fgColor rgb="FFFF66FF"/>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lightDown"/>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382">
    <xf numFmtId="0" fontId="0" fillId="0" borderId="0" xfId="0"/>
    <xf numFmtId="0" fontId="4" fillId="3" borderId="2" xfId="0" applyNumberFormat="1" applyFont="1" applyFill="1" applyBorder="1" applyAlignment="1">
      <alignment horizontal="center" wrapText="1"/>
    </xf>
    <xf numFmtId="0" fontId="4" fillId="3" borderId="35" xfId="0" applyNumberFormat="1" applyFont="1" applyFill="1" applyBorder="1" applyAlignment="1">
      <alignment horizontal="center" wrapText="1"/>
    </xf>
    <xf numFmtId="0" fontId="4" fillId="3" borderId="35" xfId="0" applyFont="1" applyFill="1" applyBorder="1" applyAlignment="1">
      <alignment horizontal="center"/>
    </xf>
    <xf numFmtId="0" fontId="4" fillId="3" borderId="36" xfId="0" applyFont="1" applyFill="1" applyBorder="1" applyAlignment="1">
      <alignment horizontal="center"/>
    </xf>
    <xf numFmtId="0" fontId="4" fillId="3" borderId="2" xfId="0" applyFont="1" applyFill="1" applyBorder="1"/>
    <xf numFmtId="0" fontId="4" fillId="3" borderId="35" xfId="0" applyFont="1" applyFill="1" applyBorder="1"/>
    <xf numFmtId="0" fontId="3" fillId="9" borderId="0" xfId="0" applyFont="1" applyFill="1"/>
    <xf numFmtId="0" fontId="3" fillId="9" borderId="0" xfId="0" applyFont="1" applyFill="1" applyAlignment="1">
      <alignment horizontal="center"/>
    </xf>
    <xf numFmtId="0" fontId="4" fillId="9" borderId="11" xfId="0" applyFont="1" applyFill="1" applyBorder="1"/>
    <xf numFmtId="0" fontId="4" fillId="9" borderId="11" xfId="0" applyFont="1" applyFill="1" applyBorder="1" applyAlignment="1">
      <alignment horizontal="center"/>
    </xf>
    <xf numFmtId="0" fontId="4" fillId="9" borderId="24" xfId="0" applyFont="1" applyFill="1" applyBorder="1"/>
    <xf numFmtId="0" fontId="3" fillId="9" borderId="0" xfId="0" applyFont="1" applyFill="1" applyBorder="1"/>
    <xf numFmtId="0" fontId="3" fillId="9" borderId="0" xfId="0" applyFont="1" applyFill="1" applyBorder="1" applyAlignment="1">
      <alignment horizontal="center"/>
    </xf>
    <xf numFmtId="0" fontId="3" fillId="9" borderId="25" xfId="0" applyFont="1" applyFill="1" applyBorder="1"/>
    <xf numFmtId="0" fontId="4" fillId="9" borderId="0" xfId="0" applyFont="1" applyFill="1" applyBorder="1"/>
    <xf numFmtId="0" fontId="4" fillId="9" borderId="0" xfId="0" applyFont="1" applyFill="1" applyBorder="1" applyAlignment="1">
      <alignment horizontal="center"/>
    </xf>
    <xf numFmtId="0" fontId="4" fillId="9" borderId="25" xfId="0" applyFont="1" applyFill="1" applyBorder="1"/>
    <xf numFmtId="0" fontId="4" fillId="13" borderId="1" xfId="0" applyFont="1" applyFill="1" applyBorder="1" applyAlignment="1">
      <alignment horizontal="center"/>
    </xf>
    <xf numFmtId="0" fontId="4" fillId="13" borderId="1" xfId="0" applyFont="1" applyFill="1" applyBorder="1"/>
    <xf numFmtId="0" fontId="4" fillId="8" borderId="0" xfId="0" applyFont="1" applyFill="1"/>
    <xf numFmtId="0" fontId="4" fillId="8" borderId="0" xfId="0" applyFont="1" applyFill="1" applyBorder="1"/>
    <xf numFmtId="0" fontId="4" fillId="8" borderId="42" xfId="0" applyNumberFormat="1" applyFont="1" applyFill="1" applyBorder="1" applyAlignment="1">
      <alignment horizontal="center" wrapText="1"/>
    </xf>
    <xf numFmtId="0" fontId="4" fillId="8" borderId="33" xfId="0" applyNumberFormat="1" applyFont="1" applyFill="1" applyBorder="1" applyAlignment="1">
      <alignment horizontal="center" wrapText="1"/>
    </xf>
    <xf numFmtId="0" fontId="4" fillId="8" borderId="20" xfId="0" applyFont="1" applyFill="1" applyBorder="1" applyAlignment="1">
      <alignment horizontal="center"/>
    </xf>
    <xf numFmtId="0" fontId="4" fillId="8" borderId="34" xfId="0" applyFont="1" applyFill="1" applyBorder="1" applyAlignment="1">
      <alignment horizontal="center"/>
    </xf>
    <xf numFmtId="0" fontId="4" fillId="8" borderId="1" xfId="0" applyFont="1" applyFill="1" applyBorder="1" applyAlignment="1">
      <alignment horizontal="center"/>
    </xf>
    <xf numFmtId="0" fontId="4" fillId="8" borderId="38" xfId="0" applyNumberFormat="1" applyFont="1" applyFill="1" applyBorder="1" applyAlignment="1">
      <alignment horizontal="center" wrapText="1"/>
    </xf>
    <xf numFmtId="0" fontId="4" fillId="8" borderId="6" xfId="0" applyNumberFormat="1" applyFont="1" applyFill="1" applyBorder="1" applyAlignment="1">
      <alignment horizontal="center" wrapText="1"/>
    </xf>
    <xf numFmtId="0" fontId="4" fillId="8" borderId="8" xfId="0" applyFont="1" applyFill="1" applyBorder="1" applyAlignment="1">
      <alignment horizontal="center"/>
    </xf>
    <xf numFmtId="0" fontId="4" fillId="8" borderId="32" xfId="0" applyFont="1" applyFill="1" applyBorder="1" applyAlignment="1">
      <alignment horizontal="center"/>
    </xf>
    <xf numFmtId="0" fontId="4" fillId="8" borderId="37" xfId="0" applyNumberFormat="1" applyFont="1" applyFill="1" applyBorder="1" applyAlignment="1">
      <alignment horizontal="center" wrapText="1"/>
    </xf>
    <xf numFmtId="0" fontId="4" fillId="8" borderId="5" xfId="0" applyNumberFormat="1" applyFont="1" applyFill="1" applyBorder="1" applyAlignment="1">
      <alignment horizontal="center" wrapText="1"/>
    </xf>
    <xf numFmtId="0" fontId="4" fillId="8" borderId="4" xfId="0" applyFont="1" applyFill="1" applyBorder="1" applyAlignment="1">
      <alignment horizontal="center"/>
    </xf>
    <xf numFmtId="0" fontId="4" fillId="8" borderId="16" xfId="0" applyFont="1" applyFill="1" applyBorder="1" applyAlignment="1">
      <alignment horizontal="center"/>
    </xf>
    <xf numFmtId="0" fontId="4" fillId="8" borderId="7" xfId="0" applyFont="1" applyFill="1" applyBorder="1" applyAlignment="1">
      <alignment horizontal="center"/>
    </xf>
    <xf numFmtId="0" fontId="4" fillId="8" borderId="29" xfId="0" applyFont="1" applyFill="1" applyBorder="1" applyAlignment="1">
      <alignment horizontal="center"/>
    </xf>
    <xf numFmtId="0" fontId="4" fillId="8" borderId="39" xfId="0" applyNumberFormat="1" applyFont="1" applyFill="1" applyBorder="1" applyAlignment="1">
      <alignment horizontal="center" wrapText="1"/>
    </xf>
    <xf numFmtId="0" fontId="4" fillId="8" borderId="9" xfId="0" applyNumberFormat="1" applyFont="1" applyFill="1" applyBorder="1" applyAlignment="1">
      <alignment horizontal="center" wrapText="1"/>
    </xf>
    <xf numFmtId="0" fontId="4" fillId="8" borderId="10" xfId="0" applyFont="1" applyFill="1" applyBorder="1" applyAlignment="1">
      <alignment horizontal="center"/>
    </xf>
    <xf numFmtId="0" fontId="4" fillId="8" borderId="30" xfId="0" applyFont="1" applyFill="1" applyBorder="1" applyAlignment="1">
      <alignment horizontal="center"/>
    </xf>
    <xf numFmtId="0" fontId="4" fillId="8" borderId="5" xfId="0" applyFont="1" applyFill="1" applyBorder="1" applyAlignment="1">
      <alignment horizontal="center"/>
    </xf>
    <xf numFmtId="0" fontId="4" fillId="8" borderId="0" xfId="0" applyFont="1" applyFill="1" applyBorder="1" applyAlignment="1">
      <alignment horizontal="center"/>
    </xf>
    <xf numFmtId="0" fontId="4" fillId="8" borderId="9" xfId="0" applyFont="1" applyFill="1" applyBorder="1" applyAlignment="1">
      <alignment horizontal="center"/>
    </xf>
    <xf numFmtId="0" fontId="4" fillId="8" borderId="6" xfId="0" applyFont="1" applyFill="1" applyBorder="1" applyAlignment="1">
      <alignment horizontal="center"/>
    </xf>
    <xf numFmtId="0" fontId="4" fillId="8" borderId="15" xfId="0" applyNumberFormat="1" applyFont="1" applyFill="1" applyBorder="1" applyAlignment="1">
      <alignment horizontal="center" wrapText="1"/>
    </xf>
    <xf numFmtId="0" fontId="4" fillId="8" borderId="1" xfId="0" applyNumberFormat="1" applyFont="1" applyFill="1" applyBorder="1" applyAlignment="1">
      <alignment horizontal="center" wrapText="1"/>
    </xf>
    <xf numFmtId="0" fontId="4" fillId="8" borderId="1" xfId="0" applyFont="1" applyFill="1" applyBorder="1"/>
    <xf numFmtId="0" fontId="4" fillId="8" borderId="0" xfId="0" applyFont="1" applyFill="1" applyAlignment="1">
      <alignment horizontal="center"/>
    </xf>
    <xf numFmtId="10" fontId="4" fillId="8" borderId="0" xfId="0" applyNumberFormat="1" applyFont="1" applyFill="1" applyBorder="1" applyAlignment="1">
      <alignment horizontal="center"/>
    </xf>
    <xf numFmtId="0" fontId="3" fillId="8" borderId="0" xfId="0" applyFont="1" applyFill="1"/>
    <xf numFmtId="0" fontId="3" fillId="8" borderId="0" xfId="0" applyFont="1" applyFill="1" applyBorder="1"/>
    <xf numFmtId="0" fontId="0" fillId="8" borderId="0" xfId="0" applyFill="1"/>
    <xf numFmtId="0" fontId="4" fillId="0" borderId="1" xfId="0" applyFont="1" applyFill="1" applyBorder="1" applyAlignment="1">
      <alignment horizontal="center"/>
    </xf>
    <xf numFmtId="0" fontId="4" fillId="0" borderId="0" xfId="0" applyFont="1" applyFill="1" applyBorder="1"/>
    <xf numFmtId="0" fontId="4" fillId="0" borderId="0" xfId="0" applyFont="1" applyFill="1"/>
    <xf numFmtId="0" fontId="2" fillId="10" borderId="37" xfId="0" applyFont="1" applyFill="1" applyBorder="1" applyAlignment="1">
      <alignment horizontal="center" vertical="center" wrapText="1"/>
    </xf>
    <xf numFmtId="165" fontId="2" fillId="3" borderId="40"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0" fontId="2" fillId="10" borderId="38"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10" borderId="38" xfId="0" applyNumberFormat="1" applyFont="1" applyFill="1" applyBorder="1" applyAlignment="1">
      <alignment horizontal="center" vertical="center" wrapText="1"/>
    </xf>
    <xf numFmtId="0" fontId="2" fillId="12" borderId="15" xfId="0" applyFont="1" applyFill="1" applyBorder="1" applyAlignment="1">
      <alignment horizontal="center" vertical="center" wrapText="1"/>
    </xf>
    <xf numFmtId="0" fontId="2" fillId="10" borderId="38" xfId="0" applyFont="1" applyFill="1" applyBorder="1" applyAlignment="1">
      <alignment horizontal="center" vertical="center"/>
    </xf>
    <xf numFmtId="0" fontId="2" fillId="10" borderId="15" xfId="0" applyFont="1" applyFill="1" applyBorder="1" applyAlignment="1">
      <alignment horizontal="center" vertical="center"/>
    </xf>
    <xf numFmtId="0" fontId="3" fillId="8" borderId="15" xfId="0" applyFont="1" applyFill="1" applyBorder="1" applyAlignment="1">
      <alignment horizontal="center" vertical="center" wrapText="1"/>
    </xf>
    <xf numFmtId="0" fontId="2" fillId="10" borderId="37" xfId="0" applyFont="1" applyFill="1" applyBorder="1" applyAlignment="1">
      <alignment horizontal="center" vertical="center"/>
    </xf>
    <xf numFmtId="0" fontId="3" fillId="8" borderId="23" xfId="0" applyFont="1" applyFill="1" applyBorder="1" applyAlignment="1">
      <alignment horizontal="center" vertical="center" wrapText="1"/>
    </xf>
    <xf numFmtId="0" fontId="2" fillId="10" borderId="39" xfId="0" applyFont="1" applyFill="1" applyBorder="1" applyAlignment="1">
      <alignment horizontal="center" vertical="center" wrapText="1"/>
    </xf>
    <xf numFmtId="0" fontId="2" fillId="3" borderId="40" xfId="0" applyFont="1" applyFill="1" applyBorder="1" applyAlignment="1">
      <alignment horizontal="center" vertical="center"/>
    </xf>
    <xf numFmtId="0" fontId="2" fillId="3" borderId="2" xfId="0" applyFont="1" applyFill="1" applyBorder="1" applyAlignment="1">
      <alignment horizontal="left" vertical="center"/>
    </xf>
    <xf numFmtId="0" fontId="8" fillId="8" borderId="0" xfId="0" applyFont="1" applyFill="1" applyAlignment="1">
      <alignment vertical="center"/>
    </xf>
    <xf numFmtId="0" fontId="10" fillId="9" borderId="0" xfId="0" applyFont="1" applyFill="1" applyAlignment="1">
      <alignment vertical="center"/>
    </xf>
    <xf numFmtId="0" fontId="3" fillId="9" borderId="7" xfId="0" applyFont="1" applyFill="1" applyBorder="1" applyAlignment="1">
      <alignment vertical="center"/>
    </xf>
    <xf numFmtId="0" fontId="3" fillId="9" borderId="10" xfId="0" applyFont="1" applyFill="1" applyBorder="1" applyAlignment="1">
      <alignment vertical="center"/>
    </xf>
    <xf numFmtId="0" fontId="4" fillId="9" borderId="10" xfId="0" applyFont="1" applyFill="1" applyBorder="1" applyAlignment="1">
      <alignment vertical="center"/>
    </xf>
    <xf numFmtId="0" fontId="3" fillId="9" borderId="8" xfId="0" applyFont="1" applyFill="1" applyBorder="1" applyAlignment="1">
      <alignment vertical="center"/>
    </xf>
    <xf numFmtId="0" fontId="4" fillId="8" borderId="0" xfId="0" applyFont="1" applyFill="1" applyAlignment="1">
      <alignment vertical="center"/>
    </xf>
    <xf numFmtId="0" fontId="3" fillId="0" borderId="15" xfId="0" applyFont="1" applyFill="1" applyBorder="1" applyAlignment="1">
      <alignment horizontal="center" vertical="center" wrapText="1"/>
    </xf>
    <xf numFmtId="0" fontId="4" fillId="8" borderId="23" xfId="0" applyNumberFormat="1" applyFont="1" applyFill="1" applyBorder="1" applyAlignment="1">
      <alignment horizontal="center" wrapText="1"/>
    </xf>
    <xf numFmtId="0" fontId="4" fillId="8" borderId="44" xfId="0" applyNumberFormat="1" applyFont="1" applyFill="1" applyBorder="1" applyAlignment="1">
      <alignment horizontal="center" wrapText="1"/>
    </xf>
    <xf numFmtId="0" fontId="3" fillId="9" borderId="1" xfId="0" applyFont="1" applyFill="1" applyBorder="1" applyAlignment="1">
      <alignment horizontal="center"/>
    </xf>
    <xf numFmtId="0" fontId="3" fillId="0" borderId="13" xfId="0" applyFont="1" applyBorder="1"/>
    <xf numFmtId="0" fontId="3" fillId="0" borderId="0" xfId="0" applyFont="1" applyBorder="1"/>
    <xf numFmtId="17" fontId="3" fillId="0" borderId="0" xfId="0" applyNumberFormat="1" applyFont="1" applyBorder="1"/>
    <xf numFmtId="0" fontId="3" fillId="0" borderId="1" xfId="0" applyFont="1" applyFill="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15" borderId="1" xfId="0" applyFont="1" applyFill="1" applyBorder="1" applyAlignment="1">
      <alignment horizontal="center" wrapText="1"/>
    </xf>
    <xf numFmtId="0" fontId="3" fillId="0" borderId="1" xfId="0" applyFont="1" applyFill="1" applyBorder="1" applyAlignment="1">
      <alignment horizontal="center" wrapText="1"/>
    </xf>
    <xf numFmtId="0" fontId="3" fillId="7" borderId="1" xfId="0" applyFont="1" applyFill="1" applyBorder="1" applyAlignment="1">
      <alignment horizontal="center" wrapText="1"/>
    </xf>
    <xf numFmtId="0" fontId="4" fillId="0" borderId="1" xfId="0" applyFont="1" applyFill="1" applyBorder="1" applyAlignment="1">
      <alignment horizontal="center" wrapText="1"/>
    </xf>
    <xf numFmtId="14" fontId="4" fillId="0" borderId="1" xfId="0" applyNumberFormat="1" applyFont="1" applyBorder="1" applyAlignment="1">
      <alignment horizontal="center"/>
    </xf>
    <xf numFmtId="0" fontId="2" fillId="10" borderId="1" xfId="0" applyFont="1" applyFill="1" applyBorder="1" applyAlignment="1">
      <alignment horizontal="center" wrapText="1"/>
    </xf>
    <xf numFmtId="165" fontId="3" fillId="3" borderId="1" xfId="0" applyNumberFormat="1" applyFont="1" applyFill="1" applyBorder="1" applyAlignment="1">
      <alignment horizontal="center" wrapText="1"/>
    </xf>
    <xf numFmtId="0" fontId="3" fillId="3" borderId="1" xfId="0" applyFont="1" applyFill="1" applyBorder="1" applyAlignment="1">
      <alignment horizontal="center" wrapText="1"/>
    </xf>
    <xf numFmtId="0" fontId="4" fillId="3" borderId="1" xfId="0" applyFont="1" applyFill="1" applyBorder="1" applyAlignment="1">
      <alignment horizontal="center" wrapText="1"/>
    </xf>
    <xf numFmtId="0" fontId="3" fillId="0" borderId="1" xfId="0" applyFont="1" applyBorder="1" applyAlignment="1">
      <alignment horizontal="center" wrapText="1"/>
    </xf>
    <xf numFmtId="0" fontId="2" fillId="10" borderId="1" xfId="0" applyNumberFormat="1" applyFont="1" applyFill="1" applyBorder="1" applyAlignment="1">
      <alignment horizontal="center" wrapText="1"/>
    </xf>
    <xf numFmtId="0" fontId="2" fillId="12" borderId="1" xfId="0" applyFont="1" applyFill="1" applyBorder="1" applyAlignment="1">
      <alignment horizontal="center" wrapText="1"/>
    </xf>
    <xf numFmtId="0" fontId="13" fillId="11" borderId="1" xfId="0" applyFont="1" applyFill="1" applyBorder="1" applyAlignment="1">
      <alignment horizontal="center" wrapText="1"/>
    </xf>
    <xf numFmtId="0" fontId="3" fillId="0" borderId="1" xfId="0" applyNumberFormat="1" applyFont="1" applyFill="1" applyBorder="1" applyAlignment="1">
      <alignment horizontal="center" vertical="center" wrapText="1"/>
    </xf>
    <xf numFmtId="17" fontId="4" fillId="0" borderId="1" xfId="0" applyNumberFormat="1" applyFont="1" applyFill="1" applyBorder="1" applyAlignment="1">
      <alignment horizontal="center" wrapText="1"/>
    </xf>
    <xf numFmtId="0" fontId="4" fillId="0" borderId="1" xfId="0" applyFont="1" applyFill="1" applyBorder="1" applyAlignment="1">
      <alignment wrapText="1"/>
    </xf>
    <xf numFmtId="0" fontId="4" fillId="0" borderId="1" xfId="0" applyNumberFormat="1" applyFont="1" applyFill="1" applyBorder="1" applyAlignment="1">
      <alignment horizontal="center" wrapText="1"/>
    </xf>
    <xf numFmtId="0" fontId="4" fillId="0" borderId="3" xfId="0" applyFont="1" applyFill="1" applyBorder="1" applyAlignment="1">
      <alignment horizontal="center"/>
    </xf>
    <xf numFmtId="0" fontId="3" fillId="6" borderId="1" xfId="0" applyFont="1" applyFill="1" applyBorder="1" applyAlignment="1">
      <alignment horizontal="center" wrapText="1"/>
    </xf>
    <xf numFmtId="0" fontId="2" fillId="10" borderId="1" xfId="0" applyFont="1" applyFill="1" applyBorder="1" applyAlignment="1">
      <alignment horizontal="center"/>
    </xf>
    <xf numFmtId="0" fontId="4" fillId="4" borderId="1" xfId="0" applyFont="1" applyFill="1" applyBorder="1" applyAlignment="1">
      <alignment horizontal="center"/>
    </xf>
    <xf numFmtId="0" fontId="3" fillId="3" borderId="1" xfId="0" applyFont="1" applyFill="1" applyBorder="1" applyAlignment="1">
      <alignment horizontal="center"/>
    </xf>
    <xf numFmtId="0" fontId="3" fillId="3" borderId="36" xfId="0" applyFont="1" applyFill="1" applyBorder="1" applyAlignment="1">
      <alignment horizontal="justify" wrapText="1"/>
    </xf>
    <xf numFmtId="0" fontId="14" fillId="3" borderId="23" xfId="0" applyFont="1" applyFill="1" applyBorder="1" applyAlignment="1">
      <alignment horizontal="left" wrapText="1"/>
    </xf>
    <xf numFmtId="0" fontId="4" fillId="0" borderId="0" xfId="0" applyFont="1" applyFill="1" applyBorder="1" applyAlignment="1">
      <alignment horizontal="center"/>
    </xf>
    <xf numFmtId="0" fontId="4" fillId="0" borderId="0" xfId="0" applyFont="1" applyFill="1" applyBorder="1" applyAlignment="1"/>
    <xf numFmtId="0" fontId="3" fillId="0" borderId="23" xfId="0" applyNumberFormat="1" applyFont="1" applyFill="1" applyBorder="1" applyAlignment="1">
      <alignment horizontal="center" vertical="center" wrapText="1"/>
    </xf>
    <xf numFmtId="0" fontId="3" fillId="8" borderId="40" xfId="0" applyFont="1" applyFill="1" applyBorder="1" applyAlignment="1">
      <alignment horizontal="center"/>
    </xf>
    <xf numFmtId="0" fontId="3" fillId="8" borderId="43" xfId="0" applyFont="1" applyFill="1" applyBorder="1" applyAlignment="1">
      <alignment horizontal="center"/>
    </xf>
    <xf numFmtId="0" fontId="3" fillId="8" borderId="0" xfId="0" applyFont="1" applyFill="1" applyBorder="1" applyAlignment="1">
      <alignment horizontal="center"/>
    </xf>
    <xf numFmtId="10" fontId="3" fillId="8" borderId="46" xfId="0" applyNumberFormat="1" applyFont="1" applyFill="1" applyBorder="1" applyAlignment="1">
      <alignment horizontal="center"/>
    </xf>
    <xf numFmtId="0" fontId="4" fillId="0" borderId="12" xfId="0" applyFont="1" applyBorder="1"/>
    <xf numFmtId="0" fontId="4" fillId="0" borderId="0" xfId="0" applyFont="1"/>
    <xf numFmtId="0" fontId="4" fillId="0" borderId="14" xfId="0" applyFont="1" applyBorder="1"/>
    <xf numFmtId="0" fontId="4" fillId="0" borderId="15" xfId="0" applyFont="1" applyBorder="1" applyAlignment="1">
      <alignment horizontal="center"/>
    </xf>
    <xf numFmtId="0" fontId="3" fillId="0" borderId="0" xfId="0" applyFont="1"/>
    <xf numFmtId="0" fontId="3" fillId="0" borderId="10" xfId="0" applyFont="1" applyBorder="1"/>
    <xf numFmtId="0" fontId="10" fillId="0" borderId="10" xfId="0" applyFont="1" applyBorder="1" applyAlignment="1">
      <alignment horizontal="centerContinuous"/>
    </xf>
    <xf numFmtId="0" fontId="10" fillId="0" borderId="0" xfId="0" applyFont="1" applyBorder="1" applyAlignment="1">
      <alignment horizontal="center"/>
    </xf>
    <xf numFmtId="0" fontId="3" fillId="0" borderId="7" xfId="0" applyFont="1" applyBorder="1"/>
    <xf numFmtId="0" fontId="3" fillId="0" borderId="11" xfId="0" applyFont="1" applyBorder="1" applyAlignment="1">
      <alignment horizontal="center"/>
    </xf>
    <xf numFmtId="0" fontId="10" fillId="0" borderId="10" xfId="0" applyFont="1" applyBorder="1"/>
    <xf numFmtId="0" fontId="12" fillId="0" borderId="0" xfId="0" applyFont="1" applyBorder="1" applyAlignment="1">
      <alignment horizontal="center"/>
    </xf>
    <xf numFmtId="0" fontId="4" fillId="0" borderId="0" xfId="0" applyFont="1" applyBorder="1"/>
    <xf numFmtId="0" fontId="4" fillId="0" borderId="19" xfId="0" applyFont="1" applyBorder="1"/>
    <xf numFmtId="0" fontId="10" fillId="0" borderId="20" xfId="0" applyFont="1" applyFill="1" applyBorder="1"/>
    <xf numFmtId="0" fontId="3" fillId="0" borderId="21"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3" fillId="2" borderId="1" xfId="0" applyFont="1" applyFill="1" applyBorder="1" applyAlignment="1">
      <alignment horizontal="center" wrapText="1"/>
    </xf>
    <xf numFmtId="14" fontId="3" fillId="0" borderId="1" xfId="0" applyNumberFormat="1" applyFont="1" applyBorder="1" applyAlignment="1">
      <alignment horizontal="center"/>
    </xf>
    <xf numFmtId="0" fontId="3" fillId="0" borderId="1" xfId="0" applyNumberFormat="1" applyFont="1" applyFill="1" applyBorder="1" applyAlignment="1">
      <alignment horizontal="center" wrapText="1"/>
    </xf>
    <xf numFmtId="0" fontId="3" fillId="4" borderId="1" xfId="0" applyFont="1" applyFill="1" applyBorder="1" applyAlignment="1">
      <alignment horizontal="center"/>
    </xf>
    <xf numFmtId="0" fontId="3" fillId="0" borderId="0" xfId="0" applyFont="1" applyBorder="1" applyAlignment="1">
      <alignment horizontal="center"/>
    </xf>
    <xf numFmtId="0" fontId="4" fillId="0" borderId="15" xfId="0" applyFont="1" applyBorder="1"/>
    <xf numFmtId="0" fontId="3" fillId="9" borderId="16" xfId="0" applyFont="1" applyFill="1" applyBorder="1" applyAlignment="1">
      <alignment horizontal="center" wrapText="1"/>
    </xf>
    <xf numFmtId="0" fontId="15" fillId="0" borderId="1" xfId="0" applyFont="1" applyBorder="1" applyAlignment="1">
      <alignment horizontal="center" wrapText="1"/>
    </xf>
    <xf numFmtId="16" fontId="3" fillId="8" borderId="1" xfId="0" applyNumberFormat="1" applyFont="1" applyFill="1" applyBorder="1" applyAlignment="1">
      <alignment horizontal="center" wrapText="1"/>
    </xf>
    <xf numFmtId="0" fontId="4" fillId="3" borderId="19" xfId="0" applyNumberFormat="1" applyFont="1" applyFill="1" applyBorder="1" applyAlignment="1">
      <alignment horizontal="center" wrapText="1"/>
    </xf>
    <xf numFmtId="0" fontId="4" fillId="3" borderId="21" xfId="0" applyNumberFormat="1" applyFont="1" applyFill="1" applyBorder="1" applyAlignment="1">
      <alignment horizontal="center" wrapText="1"/>
    </xf>
    <xf numFmtId="0" fontId="4" fillId="3" borderId="21" xfId="0" applyFont="1" applyFill="1" applyBorder="1" applyAlignment="1">
      <alignment horizontal="center"/>
    </xf>
    <xf numFmtId="0" fontId="4" fillId="3" borderId="22" xfId="0" applyFont="1" applyFill="1" applyBorder="1" applyAlignment="1">
      <alignment horizontal="center"/>
    </xf>
    <xf numFmtId="0" fontId="2" fillId="3" borderId="4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3" borderId="2" xfId="0" applyFont="1" applyFill="1" applyBorder="1" applyAlignment="1">
      <alignment horizontal="justify" wrapText="1"/>
    </xf>
    <xf numFmtId="0" fontId="3" fillId="3" borderId="35" xfId="0" applyFont="1" applyFill="1" applyBorder="1" applyAlignment="1">
      <alignment horizontal="justify" wrapText="1"/>
    </xf>
    <xf numFmtId="0" fontId="3" fillId="8" borderId="1" xfId="0" applyFont="1" applyFill="1" applyBorder="1" applyAlignment="1">
      <alignment horizontal="center" vertical="center" wrapText="1"/>
    </xf>
    <xf numFmtId="0" fontId="4" fillId="0" borderId="1" xfId="0" applyFont="1" applyFill="1" applyBorder="1" applyAlignment="1">
      <alignment horizontal="center"/>
    </xf>
    <xf numFmtId="0" fontId="8" fillId="14" borderId="19" xfId="0" applyFont="1" applyFill="1" applyBorder="1" applyAlignment="1">
      <alignment vertical="center"/>
    </xf>
    <xf numFmtId="0" fontId="4" fillId="14" borderId="19" xfId="0" applyFont="1" applyFill="1" applyBorder="1"/>
    <xf numFmtId="0" fontId="4" fillId="14" borderId="21" xfId="0" applyFont="1" applyFill="1" applyBorder="1"/>
    <xf numFmtId="0" fontId="4" fillId="14" borderId="21" xfId="0" applyFont="1" applyFill="1" applyBorder="1" applyAlignment="1">
      <alignment horizontal="center"/>
    </xf>
    <xf numFmtId="0" fontId="4" fillId="14" borderId="22" xfId="0" applyFont="1" applyFill="1" applyBorder="1" applyAlignment="1">
      <alignment horizontal="center"/>
    </xf>
    <xf numFmtId="0" fontId="3" fillId="0" borderId="0" xfId="0" applyFont="1" applyBorder="1" applyAlignment="1">
      <alignment horizontal="center"/>
    </xf>
    <xf numFmtId="0" fontId="20" fillId="0" borderId="1" xfId="0" applyFont="1" applyBorder="1" applyAlignment="1">
      <alignment horizontal="left"/>
    </xf>
    <xf numFmtId="0" fontId="20" fillId="0" borderId="1" xfId="0" applyFont="1" applyFill="1" applyBorder="1" applyAlignment="1">
      <alignment horizontal="left"/>
    </xf>
    <xf numFmtId="0" fontId="20" fillId="0" borderId="1" xfId="0" applyFont="1" applyFill="1" applyBorder="1" applyAlignment="1">
      <alignment horizontal="center"/>
    </xf>
    <xf numFmtId="0" fontId="10" fillId="0" borderId="21" xfId="0" applyFont="1" applyBorder="1" applyAlignment="1">
      <alignment horizontal="center"/>
    </xf>
    <xf numFmtId="0" fontId="3" fillId="17" borderId="1" xfId="0" applyFont="1" applyFill="1" applyBorder="1" applyAlignment="1">
      <alignment horizontal="center"/>
    </xf>
    <xf numFmtId="0" fontId="3" fillId="17" borderId="1" xfId="0" applyFont="1" applyFill="1" applyBorder="1" applyAlignment="1">
      <alignment horizontal="center" wrapText="1"/>
    </xf>
    <xf numFmtId="14" fontId="3" fillId="17" borderId="1" xfId="0" applyNumberFormat="1" applyFont="1" applyFill="1" applyBorder="1" applyAlignment="1">
      <alignment horizontal="center"/>
    </xf>
    <xf numFmtId="0" fontId="3" fillId="17" borderId="1" xfId="0" applyNumberFormat="1" applyFont="1" applyFill="1" applyBorder="1" applyAlignment="1">
      <alignment horizontal="center" wrapText="1"/>
    </xf>
    <xf numFmtId="16" fontId="3" fillId="17" borderId="1" xfId="0" applyNumberFormat="1" applyFont="1" applyFill="1" applyBorder="1" applyAlignment="1">
      <alignment horizontal="center" wrapText="1"/>
    </xf>
    <xf numFmtId="0" fontId="15" fillId="17" borderId="1" xfId="0" applyFont="1" applyFill="1" applyBorder="1" applyAlignment="1">
      <alignment horizontal="center" wrapText="1"/>
    </xf>
    <xf numFmtId="0" fontId="3" fillId="18" borderId="1" xfId="0" applyFont="1" applyFill="1" applyBorder="1" applyAlignment="1">
      <alignment horizontal="center" wrapText="1"/>
    </xf>
    <xf numFmtId="0" fontId="3" fillId="18" borderId="1" xfId="0" applyFont="1" applyFill="1" applyBorder="1" applyAlignment="1">
      <alignment horizontal="center"/>
    </xf>
    <xf numFmtId="16" fontId="3" fillId="0" borderId="1" xfId="0" applyNumberFormat="1" applyFont="1" applyFill="1" applyBorder="1" applyAlignment="1">
      <alignment horizontal="center" wrapText="1"/>
    </xf>
    <xf numFmtId="0" fontId="3" fillId="0" borderId="17" xfId="0" applyFont="1" applyBorder="1" applyAlignment="1">
      <alignment horizontal="center"/>
    </xf>
    <xf numFmtId="0" fontId="3" fillId="0" borderId="16" xfId="0" applyFont="1" applyBorder="1" applyAlignment="1">
      <alignment horizontal="center"/>
    </xf>
    <xf numFmtId="0" fontId="3" fillId="0" borderId="16" xfId="0" applyFont="1" applyFill="1" applyBorder="1" applyAlignment="1">
      <alignment horizontal="center"/>
    </xf>
    <xf numFmtId="0" fontId="3" fillId="0" borderId="22" xfId="0" applyFont="1" applyBorder="1" applyAlignment="1">
      <alignment horizontal="center"/>
    </xf>
    <xf numFmtId="0" fontId="3" fillId="14" borderId="1" xfId="0" applyFont="1" applyFill="1" applyBorder="1" applyAlignment="1">
      <alignment horizontal="center" wrapText="1"/>
    </xf>
    <xf numFmtId="14" fontId="3" fillId="18" borderId="1" xfId="0" applyNumberFormat="1" applyFont="1" applyFill="1" applyBorder="1" applyAlignment="1">
      <alignment horizontal="center"/>
    </xf>
    <xf numFmtId="0" fontId="3" fillId="18" borderId="1" xfId="0" applyNumberFormat="1" applyFont="1" applyFill="1" applyBorder="1" applyAlignment="1">
      <alignment horizontal="center" wrapText="1"/>
    </xf>
    <xf numFmtId="16" fontId="3" fillId="18" borderId="1" xfId="0" applyNumberFormat="1" applyFont="1" applyFill="1" applyBorder="1" applyAlignment="1">
      <alignment horizontal="center" wrapText="1"/>
    </xf>
    <xf numFmtId="0" fontId="3" fillId="19" borderId="1" xfId="0" applyFont="1" applyFill="1" applyBorder="1" applyAlignment="1">
      <alignment horizontal="center" wrapText="1"/>
    </xf>
    <xf numFmtId="0" fontId="3" fillId="20" borderId="1" xfId="0" applyFont="1" applyFill="1" applyBorder="1" applyAlignment="1">
      <alignment horizontal="center"/>
    </xf>
    <xf numFmtId="0" fontId="3" fillId="0" borderId="18"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10" fillId="0" borderId="10" xfId="0" applyFont="1" applyBorder="1" applyAlignment="1">
      <alignment horizontal="left"/>
    </xf>
    <xf numFmtId="0" fontId="3" fillId="21" borderId="1" xfId="0" applyFont="1" applyFill="1" applyBorder="1" applyAlignment="1">
      <alignment horizontal="center"/>
    </xf>
    <xf numFmtId="0" fontId="3" fillId="21" borderId="1" xfId="0" applyFont="1" applyFill="1" applyBorder="1" applyAlignment="1">
      <alignment horizontal="center" wrapText="1"/>
    </xf>
    <xf numFmtId="14" fontId="3" fillId="21" borderId="1" xfId="0" applyNumberFormat="1" applyFont="1" applyFill="1" applyBorder="1" applyAlignment="1">
      <alignment horizontal="center"/>
    </xf>
    <xf numFmtId="16" fontId="3" fillId="21" borderId="1" xfId="0" applyNumberFormat="1" applyFont="1" applyFill="1" applyBorder="1" applyAlignment="1">
      <alignment horizontal="center" wrapText="1"/>
    </xf>
    <xf numFmtId="0" fontId="4" fillId="0" borderId="1" xfId="0" applyFont="1" applyFill="1" applyBorder="1" applyAlignment="1">
      <alignment horizontal="center"/>
    </xf>
    <xf numFmtId="0" fontId="4" fillId="0" borderId="1" xfId="0" applyFont="1" applyBorder="1" applyAlignment="1">
      <alignment horizontal="center"/>
    </xf>
    <xf numFmtId="0" fontId="3" fillId="21" borderId="1" xfId="0" applyNumberFormat="1" applyFont="1" applyFill="1" applyBorder="1" applyAlignment="1">
      <alignment horizontal="center" wrapText="1"/>
    </xf>
    <xf numFmtId="14" fontId="3" fillId="21" borderId="1" xfId="0" applyNumberFormat="1" applyFont="1" applyFill="1" applyBorder="1" applyAlignment="1">
      <alignment horizontal="center" wrapText="1"/>
    </xf>
    <xf numFmtId="0" fontId="4" fillId="0" borderId="0" xfId="0" applyFont="1" applyBorder="1" applyAlignment="1">
      <alignment horizontal="left"/>
    </xf>
    <xf numFmtId="0" fontId="4" fillId="0" borderId="17" xfId="0" applyFont="1" applyBorder="1" applyAlignment="1">
      <alignment horizontal="center"/>
    </xf>
    <xf numFmtId="0" fontId="3" fillId="22" borderId="1" xfId="0" applyFont="1"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horizontal="center"/>
    </xf>
    <xf numFmtId="0" fontId="2" fillId="10" borderId="23" xfId="0" applyFont="1" applyFill="1" applyBorder="1" applyAlignment="1">
      <alignment horizontal="center" vertical="center" wrapText="1"/>
    </xf>
    <xf numFmtId="0" fontId="4" fillId="8" borderId="54" xfId="0" applyFont="1" applyFill="1" applyBorder="1"/>
    <xf numFmtId="0" fontId="4" fillId="8" borderId="44" xfId="0" applyFont="1" applyFill="1" applyBorder="1" applyAlignment="1">
      <alignment horizontal="center"/>
    </xf>
    <xf numFmtId="0" fontId="4" fillId="8" borderId="45" xfId="0" applyFont="1" applyFill="1" applyBorder="1" applyAlignment="1">
      <alignment horizontal="center"/>
    </xf>
    <xf numFmtId="0" fontId="2" fillId="10" borderId="50" xfId="0" applyFont="1" applyFill="1" applyBorder="1" applyAlignment="1">
      <alignment horizontal="center" vertical="center" wrapText="1"/>
    </xf>
    <xf numFmtId="0" fontId="4" fillId="8" borderId="50" xfId="0" applyNumberFormat="1" applyFont="1" applyFill="1" applyBorder="1" applyAlignment="1">
      <alignment horizontal="center" wrapText="1"/>
    </xf>
    <xf numFmtId="0" fontId="4" fillId="8" borderId="51" xfId="0" applyNumberFormat="1" applyFont="1" applyFill="1" applyBorder="1" applyAlignment="1">
      <alignment horizontal="center" wrapText="1"/>
    </xf>
    <xf numFmtId="0" fontId="4" fillId="8" borderId="51" xfId="0" applyFont="1" applyFill="1" applyBorder="1" applyAlignment="1">
      <alignment horizontal="center"/>
    </xf>
    <xf numFmtId="0" fontId="4" fillId="8" borderId="56" xfId="0" applyFont="1" applyFill="1" applyBorder="1" applyAlignment="1">
      <alignment horizontal="center"/>
    </xf>
    <xf numFmtId="0" fontId="3" fillId="5" borderId="23" xfId="0" applyFont="1" applyFill="1" applyBorder="1" applyAlignment="1">
      <alignment horizontal="center" vertical="center" wrapText="1"/>
    </xf>
    <xf numFmtId="0" fontId="4" fillId="0" borderId="1" xfId="0" applyFont="1" applyFill="1" applyBorder="1" applyAlignment="1">
      <alignment horizontal="center"/>
    </xf>
    <xf numFmtId="165" fontId="3" fillId="23" borderId="1" xfId="0" applyNumberFormat="1" applyFont="1" applyFill="1" applyBorder="1" applyAlignment="1">
      <alignment horizontal="center" wrapText="1"/>
    </xf>
    <xf numFmtId="0" fontId="3" fillId="23" borderId="1" xfId="0" applyFont="1" applyFill="1" applyBorder="1" applyAlignment="1">
      <alignment horizontal="center" wrapText="1"/>
    </xf>
    <xf numFmtId="0" fontId="4" fillId="23" borderId="1" xfId="0" applyFont="1" applyFill="1" applyBorder="1" applyAlignment="1">
      <alignment horizontal="center" wrapText="1"/>
    </xf>
    <xf numFmtId="0" fontId="4" fillId="23" borderId="1" xfId="0" applyFont="1" applyFill="1" applyBorder="1" applyAlignment="1">
      <alignment horizontal="center"/>
    </xf>
    <xf numFmtId="0" fontId="2" fillId="23" borderId="1" xfId="0" applyFont="1" applyFill="1" applyBorder="1" applyAlignment="1">
      <alignment horizontal="center" wrapText="1"/>
    </xf>
    <xf numFmtId="0" fontId="3" fillId="23" borderId="1" xfId="0" applyFont="1" applyFill="1" applyBorder="1" applyAlignment="1">
      <alignment horizontal="center"/>
    </xf>
    <xf numFmtId="0" fontId="2" fillId="11" borderId="1" xfId="0" applyFont="1" applyFill="1" applyBorder="1" applyAlignment="1">
      <alignment horizontal="center" wrapText="1"/>
    </xf>
    <xf numFmtId="0" fontId="2" fillId="23" borderId="4" xfId="0" applyFont="1" applyFill="1" applyBorder="1" applyAlignment="1">
      <alignment horizontal="center" wrapText="1"/>
    </xf>
    <xf numFmtId="0" fontId="4" fillId="23" borderId="2" xfId="0" applyNumberFormat="1" applyFont="1" applyFill="1" applyBorder="1" applyAlignment="1">
      <alignment horizontal="center" wrapText="1"/>
    </xf>
    <xf numFmtId="0" fontId="4" fillId="23" borderId="35" xfId="0" applyNumberFormat="1" applyFont="1" applyFill="1" applyBorder="1" applyAlignment="1">
      <alignment horizontal="center" wrapText="1"/>
    </xf>
    <xf numFmtId="0" fontId="4" fillId="23" borderId="35" xfId="0" applyFont="1" applyFill="1" applyBorder="1" applyAlignment="1">
      <alignment horizontal="center"/>
    </xf>
    <xf numFmtId="0" fontId="4" fillId="23" borderId="36" xfId="0" applyFont="1" applyFill="1" applyBorder="1" applyAlignment="1">
      <alignment horizontal="center"/>
    </xf>
    <xf numFmtId="0" fontId="20" fillId="18" borderId="1" xfId="0" applyFont="1" applyFill="1" applyBorder="1" applyAlignment="1">
      <alignment horizontal="left"/>
    </xf>
    <xf numFmtId="0" fontId="20" fillId="18" borderId="1" xfId="0" applyFont="1" applyFill="1" applyBorder="1" applyAlignment="1">
      <alignment horizontal="center"/>
    </xf>
    <xf numFmtId="0" fontId="3" fillId="18" borderId="16" xfId="0" applyFont="1" applyFill="1" applyBorder="1" applyAlignment="1">
      <alignment horizontal="center"/>
    </xf>
    <xf numFmtId="0" fontId="21" fillId="18" borderId="1" xfId="0" applyFont="1"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horizontal="center"/>
    </xf>
    <xf numFmtId="0" fontId="4" fillId="0" borderId="1" xfId="0" applyFont="1" applyFill="1" applyBorder="1" applyAlignment="1">
      <alignment horizontal="left" vertical="top" wrapText="1"/>
    </xf>
    <xf numFmtId="0" fontId="4" fillId="18" borderId="1" xfId="0" applyFont="1" applyFill="1" applyBorder="1" applyAlignment="1">
      <alignment horizontal="left" vertical="top" wrapText="1"/>
    </xf>
    <xf numFmtId="0" fontId="13" fillId="11" borderId="38" xfId="0" applyFont="1" applyFill="1" applyBorder="1" applyAlignment="1">
      <alignment horizontal="center" vertical="center" wrapText="1"/>
    </xf>
    <xf numFmtId="0" fontId="4" fillId="0" borderId="1" xfId="0" applyFont="1" applyFill="1" applyBorder="1" applyAlignment="1">
      <alignment horizontal="center"/>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0" fontId="4" fillId="7" borderId="1" xfId="0" applyFont="1" applyFill="1" applyBorder="1" applyAlignment="1">
      <alignment horizontal="left" vertical="top" wrapText="1"/>
    </xf>
    <xf numFmtId="165" fontId="4" fillId="7" borderId="1" xfId="0" applyNumberFormat="1" applyFont="1" applyFill="1" applyBorder="1" applyAlignment="1">
      <alignment horizontal="left" vertical="top" wrapText="1"/>
    </xf>
    <xf numFmtId="165" fontId="4" fillId="0" borderId="1" xfId="0" applyNumberFormat="1" applyFont="1" applyFill="1" applyBorder="1" applyAlignment="1">
      <alignment horizontal="left" vertical="top" wrapText="1"/>
    </xf>
    <xf numFmtId="0" fontId="3"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3" fillId="23" borderId="1" xfId="0" applyFont="1" applyFill="1" applyBorder="1" applyAlignment="1">
      <alignment horizontal="center" vertical="top" wrapText="1"/>
    </xf>
    <xf numFmtId="0" fontId="4" fillId="23" borderId="1" xfId="0" applyFont="1" applyFill="1" applyBorder="1" applyAlignment="1">
      <alignment horizontal="center" vertical="top" wrapText="1"/>
    </xf>
    <xf numFmtId="0" fontId="3" fillId="7" borderId="1" xfId="0" applyFont="1" applyFill="1" applyBorder="1" applyAlignment="1">
      <alignment horizontal="left" vertical="top" wrapText="1"/>
    </xf>
    <xf numFmtId="0" fontId="4" fillId="0" borderId="1" xfId="0" applyFont="1" applyFill="1" applyBorder="1" applyAlignment="1">
      <alignment vertical="top" wrapText="1"/>
    </xf>
    <xf numFmtId="0" fontId="4" fillId="23" borderId="1" xfId="0" applyFont="1" applyFill="1" applyBorder="1" applyAlignment="1">
      <alignment horizontal="left" vertical="top" wrapText="1"/>
    </xf>
    <xf numFmtId="0" fontId="4" fillId="23" borderId="1" xfId="0" applyFont="1" applyFill="1" applyBorder="1" applyAlignment="1">
      <alignment vertical="top" wrapText="1"/>
    </xf>
    <xf numFmtId="0" fontId="4" fillId="0" borderId="1" xfId="0" applyFont="1" applyBorder="1" applyAlignment="1">
      <alignment vertical="top" wrapText="1"/>
    </xf>
    <xf numFmtId="0" fontId="3" fillId="0" borderId="1" xfId="0" applyFont="1" applyFill="1" applyBorder="1" applyAlignment="1">
      <alignment horizontal="left" vertical="top" wrapText="1"/>
    </xf>
    <xf numFmtId="0" fontId="7" fillId="7"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Border="1" applyAlignment="1">
      <alignment horizontal="left" vertical="top" wrapText="1"/>
    </xf>
    <xf numFmtId="0" fontId="7" fillId="0" borderId="1" xfId="0" applyFont="1" applyFill="1" applyBorder="1" applyAlignment="1">
      <alignment vertical="top"/>
    </xf>
    <xf numFmtId="0" fontId="7" fillId="0"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18" borderId="1" xfId="0" applyFont="1" applyFill="1" applyBorder="1" applyAlignment="1">
      <alignment horizontal="left" vertical="top" wrapText="1"/>
    </xf>
    <xf numFmtId="0" fontId="7" fillId="0" borderId="1" xfId="0" applyFont="1" applyBorder="1" applyAlignment="1">
      <alignment horizontal="left" vertical="top" wrapText="1"/>
    </xf>
    <xf numFmtId="0" fontId="4" fillId="0" borderId="5" xfId="0" applyFont="1" applyFill="1" applyBorder="1" applyAlignment="1">
      <alignment horizontal="left" vertical="top" wrapText="1"/>
    </xf>
    <xf numFmtId="0" fontId="3" fillId="8" borderId="1" xfId="0" applyFont="1" applyFill="1" applyBorder="1" applyAlignment="1">
      <alignment horizontal="justify" vertical="top" wrapText="1"/>
    </xf>
    <xf numFmtId="0" fontId="4" fillId="0" borderId="1" xfId="0" applyNumberFormat="1" applyFont="1" applyFill="1" applyBorder="1" applyAlignment="1">
      <alignment horizontal="left" vertical="top" wrapText="1"/>
    </xf>
    <xf numFmtId="0" fontId="4" fillId="0" borderId="5" xfId="0" applyFont="1" applyFill="1" applyBorder="1" applyAlignment="1">
      <alignment vertical="top" wrapText="1"/>
    </xf>
    <xf numFmtId="0" fontId="4" fillId="0" borderId="6" xfId="0" applyFont="1" applyBorder="1" applyAlignment="1">
      <alignment vertical="top" wrapText="1"/>
    </xf>
    <xf numFmtId="0" fontId="4" fillId="0" borderId="6" xfId="0" applyFont="1" applyFill="1" applyBorder="1" applyAlignment="1">
      <alignment vertical="top" wrapText="1"/>
    </xf>
    <xf numFmtId="0" fontId="3" fillId="4" borderId="1" xfId="0" applyFont="1" applyFill="1" applyBorder="1" applyAlignment="1">
      <alignment horizontal="center" vertical="top" wrapText="1"/>
    </xf>
    <xf numFmtId="0" fontId="4" fillId="4" borderId="1" xfId="0" applyFont="1" applyFill="1" applyBorder="1" applyAlignment="1">
      <alignment horizontal="left" vertical="top"/>
    </xf>
    <xf numFmtId="0" fontId="4" fillId="0" borderId="1" xfId="0" applyFont="1" applyBorder="1" applyAlignment="1">
      <alignment horizontal="left" vertical="top"/>
    </xf>
    <xf numFmtId="0" fontId="4" fillId="0" borderId="1" xfId="0" applyFont="1" applyFill="1" applyBorder="1" applyAlignment="1">
      <alignment horizontal="center" vertical="top"/>
    </xf>
    <xf numFmtId="0" fontId="4" fillId="18" borderId="4" xfId="0" applyFont="1" applyFill="1" applyBorder="1" applyAlignment="1">
      <alignment horizontal="left" vertical="top" wrapText="1"/>
    </xf>
    <xf numFmtId="0" fontId="4" fillId="0" borderId="4" xfId="0" applyFont="1" applyBorder="1" applyAlignment="1">
      <alignment horizontal="left" vertical="top"/>
    </xf>
    <xf numFmtId="0" fontId="14" fillId="3" borderId="44" xfId="0" applyFont="1" applyFill="1" applyBorder="1" applyAlignment="1">
      <alignment horizontal="left" vertical="top"/>
    </xf>
    <xf numFmtId="0" fontId="14" fillId="14" borderId="44" xfId="0" applyFont="1" applyFill="1" applyBorder="1" applyAlignment="1">
      <alignment horizontal="justify" vertical="top" wrapText="1"/>
    </xf>
    <xf numFmtId="0" fontId="14" fillId="14" borderId="52" xfId="0" applyFont="1" applyFill="1" applyBorder="1" applyAlignment="1">
      <alignment horizontal="left" vertical="top" wrapText="1"/>
    </xf>
    <xf numFmtId="0" fontId="7" fillId="0" borderId="51" xfId="0" applyFont="1" applyFill="1" applyBorder="1" applyAlignment="1">
      <alignment horizontal="left" vertical="top" wrapText="1"/>
    </xf>
    <xf numFmtId="0" fontId="7" fillId="0" borderId="51" xfId="0" applyFont="1" applyFill="1" applyBorder="1" applyAlignment="1">
      <alignment horizontal="justify" vertical="top" wrapText="1"/>
    </xf>
    <xf numFmtId="14" fontId="3" fillId="0" borderId="1" xfId="0" applyNumberFormat="1" applyFont="1" applyBorder="1" applyAlignment="1">
      <alignment horizontal="left" vertical="top"/>
    </xf>
    <xf numFmtId="0" fontId="3" fillId="0" borderId="1"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8" borderId="1" xfId="0" applyFont="1" applyFill="1" applyBorder="1" applyAlignment="1">
      <alignment horizontal="justify" vertical="top" wrapText="1"/>
    </xf>
    <xf numFmtId="0" fontId="4" fillId="8" borderId="29" xfId="0" applyFont="1" applyFill="1" applyBorder="1" applyAlignment="1">
      <alignment horizontal="justify" vertical="top" wrapText="1"/>
    </xf>
    <xf numFmtId="0" fontId="3" fillId="3" borderId="41" xfId="0" applyFont="1" applyFill="1" applyBorder="1" applyAlignment="1">
      <alignment horizontal="center" vertical="top" wrapText="1"/>
    </xf>
    <xf numFmtId="0" fontId="3" fillId="3" borderId="36" xfId="0" applyFont="1" applyFill="1" applyBorder="1" applyAlignment="1">
      <alignment horizontal="justify" vertical="top" wrapText="1"/>
    </xf>
    <xf numFmtId="0" fontId="4" fillId="0" borderId="44" xfId="0" applyFont="1" applyFill="1" applyBorder="1" applyAlignment="1">
      <alignment horizontal="justify" vertical="top" wrapText="1"/>
    </xf>
    <xf numFmtId="49" fontId="4" fillId="0" borderId="16" xfId="0" applyNumberFormat="1" applyFont="1" applyFill="1" applyBorder="1" applyAlignment="1">
      <alignment horizontal="justify" vertical="top" wrapText="1"/>
    </xf>
    <xf numFmtId="0" fontId="4" fillId="8" borderId="16" xfId="0" applyFont="1" applyFill="1" applyBorder="1" applyAlignment="1">
      <alignment horizontal="justify" vertical="top" wrapText="1"/>
    </xf>
    <xf numFmtId="0" fontId="3" fillId="23" borderId="2" xfId="0" applyFont="1" applyFill="1" applyBorder="1" applyAlignment="1">
      <alignment horizontal="center" vertical="top" wrapText="1"/>
    </xf>
    <xf numFmtId="0" fontId="3" fillId="23" borderId="36" xfId="0" applyFont="1" applyFill="1" applyBorder="1" applyAlignment="1">
      <alignment horizontal="justify" vertical="top" wrapText="1"/>
    </xf>
    <xf numFmtId="0" fontId="4" fillId="0" borderId="6" xfId="0" applyFont="1" applyFill="1" applyBorder="1" applyAlignment="1">
      <alignment horizontal="left" vertical="top" wrapText="1"/>
    </xf>
    <xf numFmtId="0" fontId="4" fillId="8" borderId="32" xfId="0" applyFont="1" applyFill="1" applyBorder="1" applyAlignment="1">
      <alignment horizontal="justify" vertical="top" wrapText="1"/>
    </xf>
    <xf numFmtId="0" fontId="3" fillId="14" borderId="41" xfId="0" applyFont="1" applyFill="1" applyBorder="1" applyAlignment="1">
      <alignment horizontal="center" vertical="top" wrapText="1"/>
    </xf>
    <xf numFmtId="0" fontId="4" fillId="14" borderId="36" xfId="0" applyFont="1" applyFill="1" applyBorder="1" applyAlignment="1">
      <alignment horizontal="justify" vertical="top" wrapText="1"/>
    </xf>
    <xf numFmtId="0" fontId="4" fillId="6"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3" fillId="0" borderId="1" xfId="0" applyFont="1" applyFill="1" applyBorder="1" applyAlignment="1">
      <alignment horizontal="justify" vertical="top" wrapText="1"/>
    </xf>
    <xf numFmtId="0" fontId="4" fillId="8" borderId="44" xfId="0" applyFont="1" applyFill="1" applyBorder="1" applyAlignment="1">
      <alignment horizontal="justify" vertical="top" wrapText="1"/>
    </xf>
    <xf numFmtId="0" fontId="4" fillId="8" borderId="6" xfId="0" applyFont="1" applyFill="1" applyBorder="1" applyAlignment="1">
      <alignment horizontal="justify" vertical="top" wrapText="1"/>
    </xf>
    <xf numFmtId="0" fontId="3" fillId="8" borderId="1" xfId="0" applyFont="1" applyFill="1" applyBorder="1" applyAlignment="1">
      <alignment horizontal="left" vertical="top" wrapText="1"/>
    </xf>
    <xf numFmtId="0" fontId="7" fillId="8" borderId="1" xfId="0" applyFont="1" applyFill="1" applyBorder="1" applyAlignment="1">
      <alignment horizontal="justify" vertical="top" wrapText="1"/>
    </xf>
    <xf numFmtId="0" fontId="3" fillId="3" borderId="20" xfId="0" applyFont="1" applyFill="1" applyBorder="1" applyAlignment="1">
      <alignment horizontal="center" vertical="top" wrapText="1"/>
    </xf>
    <xf numFmtId="0" fontId="3" fillId="3" borderId="22" xfId="0" applyFont="1" applyFill="1" applyBorder="1" applyAlignment="1">
      <alignment horizontal="justify" vertical="top" wrapText="1"/>
    </xf>
    <xf numFmtId="0" fontId="3" fillId="3" borderId="28" xfId="0" applyFont="1" applyFill="1" applyBorder="1" applyAlignment="1">
      <alignment horizontal="justify" vertical="top" wrapText="1"/>
    </xf>
    <xf numFmtId="0" fontId="3" fillId="14" borderId="20" xfId="0" applyFont="1" applyFill="1" applyBorder="1" applyAlignment="1">
      <alignment horizontal="center" vertical="top" wrapText="1"/>
    </xf>
    <xf numFmtId="0" fontId="3" fillId="14" borderId="22" xfId="0" applyFont="1" applyFill="1" applyBorder="1" applyAlignment="1">
      <alignment horizontal="justify" vertical="top" wrapText="1"/>
    </xf>
    <xf numFmtId="0" fontId="4" fillId="8" borderId="30" xfId="0" applyFont="1" applyFill="1" applyBorder="1" applyAlignment="1">
      <alignment horizontal="justify" vertical="top" wrapText="1"/>
    </xf>
    <xf numFmtId="0" fontId="3" fillId="3" borderId="35" xfId="0" applyFont="1" applyFill="1" applyBorder="1" applyAlignment="1">
      <alignment horizontal="center" vertical="top" wrapText="1"/>
    </xf>
    <xf numFmtId="0" fontId="4" fillId="8" borderId="45" xfId="0" applyFont="1" applyFill="1" applyBorder="1" applyAlignment="1">
      <alignment horizontal="justify" vertical="top" wrapText="1"/>
    </xf>
    <xf numFmtId="0" fontId="4" fillId="8" borderId="51" xfId="0" applyFont="1" applyFill="1" applyBorder="1" applyAlignment="1">
      <alignment horizontal="justify" vertical="top" wrapText="1"/>
    </xf>
    <xf numFmtId="0" fontId="4" fillId="8" borderId="55" xfId="0" applyFont="1" applyFill="1" applyBorder="1" applyAlignment="1">
      <alignment horizontal="justify" vertical="top" wrapText="1"/>
    </xf>
    <xf numFmtId="0" fontId="4" fillId="8" borderId="0" xfId="0" applyFont="1" applyFill="1" applyAlignment="1">
      <alignment vertical="top"/>
    </xf>
    <xf numFmtId="0" fontId="4" fillId="8" borderId="0" xfId="0" applyFont="1" applyFill="1" applyAlignment="1">
      <alignment horizontal="center" vertical="top"/>
    </xf>
    <xf numFmtId="0" fontId="3" fillId="8" borderId="0" xfId="0" applyFont="1" applyFill="1" applyAlignment="1">
      <alignment horizontal="right" vertical="top"/>
    </xf>
    <xf numFmtId="0" fontId="3" fillId="8" borderId="0" xfId="0" applyFont="1" applyFill="1" applyAlignment="1">
      <alignment horizontal="center" vertical="top"/>
    </xf>
    <xf numFmtId="0" fontId="4" fillId="0" borderId="0" xfId="0" applyNumberFormat="1" applyFont="1" applyAlignment="1">
      <alignment vertical="top"/>
    </xf>
    <xf numFmtId="0" fontId="4" fillId="11" borderId="1" xfId="0" applyNumberFormat="1" applyFont="1" applyFill="1" applyBorder="1" applyAlignment="1">
      <alignment vertical="top"/>
    </xf>
    <xf numFmtId="0" fontId="4" fillId="16" borderId="1" xfId="0" applyNumberFormat="1" applyFont="1" applyFill="1" applyBorder="1" applyAlignment="1">
      <alignment vertical="top"/>
    </xf>
    <xf numFmtId="0" fontId="3" fillId="9" borderId="0" xfId="0" applyFont="1" applyFill="1" applyAlignment="1">
      <alignment vertical="top"/>
    </xf>
    <xf numFmtId="0" fontId="3" fillId="9" borderId="0" xfId="0" applyFont="1" applyFill="1" applyAlignment="1">
      <alignment horizontal="center" vertical="top"/>
    </xf>
    <xf numFmtId="0" fontId="4" fillId="9" borderId="11" xfId="0" applyFont="1" applyFill="1" applyBorder="1" applyAlignment="1">
      <alignment vertical="top"/>
    </xf>
    <xf numFmtId="0" fontId="4" fillId="9" borderId="11" xfId="0" applyFont="1" applyFill="1" applyBorder="1" applyAlignment="1">
      <alignment horizontal="center" vertical="top"/>
    </xf>
    <xf numFmtId="0" fontId="3" fillId="9" borderId="0" xfId="0" applyFont="1" applyFill="1" applyBorder="1" applyAlignment="1">
      <alignment vertical="top"/>
    </xf>
    <xf numFmtId="0" fontId="3" fillId="9" borderId="0" xfId="0" applyFont="1" applyFill="1" applyBorder="1" applyAlignment="1">
      <alignment horizontal="center" vertical="top"/>
    </xf>
    <xf numFmtId="0" fontId="4" fillId="9" borderId="0" xfId="0" applyFont="1" applyFill="1" applyBorder="1" applyAlignment="1">
      <alignment vertical="top"/>
    </xf>
    <xf numFmtId="0" fontId="4" fillId="9" borderId="0" xfId="0" applyFont="1" applyFill="1" applyBorder="1" applyAlignment="1">
      <alignment horizontal="center" vertical="top"/>
    </xf>
    <xf numFmtId="0" fontId="4" fillId="9" borderId="26" xfId="0" applyFont="1" applyFill="1" applyBorder="1" applyAlignment="1">
      <alignment vertical="top"/>
    </xf>
    <xf numFmtId="0" fontId="4" fillId="9" borderId="26" xfId="0" applyFont="1" applyFill="1" applyBorder="1" applyAlignment="1">
      <alignment horizontal="center" vertical="top"/>
    </xf>
    <xf numFmtId="0" fontId="3" fillId="8" borderId="0" xfId="0" applyFont="1" applyFill="1" applyAlignment="1">
      <alignment vertical="top"/>
    </xf>
    <xf numFmtId="0" fontId="3" fillId="5" borderId="1" xfId="0" applyFont="1" applyFill="1" applyBorder="1" applyAlignment="1">
      <alignment horizontal="center" vertical="center" wrapText="1"/>
    </xf>
    <xf numFmtId="0" fontId="3" fillId="5" borderId="45" xfId="0" applyFont="1" applyFill="1" applyBorder="1" applyAlignment="1" applyProtection="1">
      <alignment horizontal="center" vertical="center" wrapText="1"/>
      <protection locked="0"/>
    </xf>
    <xf numFmtId="0" fontId="4" fillId="8" borderId="13" xfId="0" applyFont="1" applyFill="1" applyBorder="1" applyAlignment="1">
      <alignment vertical="center"/>
    </xf>
    <xf numFmtId="0" fontId="9" fillId="5" borderId="40" xfId="0" applyFont="1" applyFill="1" applyBorder="1" applyAlignment="1" applyProtection="1">
      <alignment horizontal="center" vertical="center" wrapText="1"/>
      <protection locked="0"/>
    </xf>
    <xf numFmtId="0" fontId="9" fillId="5" borderId="57" xfId="0" applyFont="1" applyFill="1" applyBorder="1" applyAlignment="1" applyProtection="1">
      <alignment horizontal="center" vertical="center" wrapText="1"/>
      <protection locked="0"/>
    </xf>
    <xf numFmtId="0" fontId="9" fillId="5" borderId="43" xfId="0" applyFont="1" applyFill="1" applyBorder="1" applyAlignment="1" applyProtection="1">
      <alignment horizontal="center" vertical="center" wrapText="1"/>
      <protection locked="0"/>
    </xf>
    <xf numFmtId="0" fontId="3" fillId="13" borderId="1" xfId="0" applyFont="1" applyFill="1" applyBorder="1" applyAlignment="1">
      <alignment horizontal="center" vertical="center" wrapText="1"/>
    </xf>
    <xf numFmtId="0" fontId="3" fillId="5"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0" fontId="3" fillId="18" borderId="1" xfId="0" applyFont="1" applyFill="1" applyBorder="1" applyAlignment="1">
      <alignment horizontal="center" vertical="center"/>
    </xf>
    <xf numFmtId="0" fontId="3" fillId="21" borderId="1" xfId="0" applyFont="1" applyFill="1" applyBorder="1" applyAlignment="1">
      <alignment horizontal="center" vertical="center"/>
    </xf>
    <xf numFmtId="0" fontId="3" fillId="17"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38" xfId="0" applyFont="1" applyFill="1" applyBorder="1" applyAlignment="1">
      <alignment horizontal="center" vertical="center" wrapText="1"/>
    </xf>
    <xf numFmtId="0" fontId="4" fillId="0" borderId="1" xfId="0" applyFont="1" applyFill="1" applyBorder="1" applyAlignment="1">
      <alignment horizontal="center"/>
    </xf>
    <xf numFmtId="0" fontId="4" fillId="0" borderId="1" xfId="0" applyFont="1" applyBorder="1" applyAlignment="1">
      <alignment horizontal="center"/>
    </xf>
    <xf numFmtId="0" fontId="3" fillId="8" borderId="1" xfId="0" applyFont="1" applyFill="1" applyBorder="1" applyAlignment="1">
      <alignment horizontal="center"/>
    </xf>
    <xf numFmtId="0" fontId="3" fillId="24" borderId="1" xfId="0" applyFont="1" applyFill="1" applyBorder="1" applyAlignment="1">
      <alignment horizontal="center"/>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lignment horizontal="left" vertical="top" wrapText="1"/>
    </xf>
    <xf numFmtId="0" fontId="4" fillId="0" borderId="47" xfId="0" applyFont="1" applyFill="1" applyBorder="1" applyAlignment="1">
      <alignment horizontal="center"/>
    </xf>
    <xf numFmtId="0" fontId="4" fillId="0" borderId="48" xfId="0" applyFont="1" applyBorder="1" applyAlignment="1">
      <alignment horizontal="center"/>
    </xf>
    <xf numFmtId="0" fontId="4" fillId="0" borderId="26" xfId="0" applyFont="1" applyFill="1" applyBorder="1" applyAlignment="1">
      <alignment horizontal="center"/>
    </xf>
    <xf numFmtId="0" fontId="4" fillId="0" borderId="31" xfId="0" applyFont="1" applyBorder="1" applyAlignment="1">
      <alignment horizontal="center"/>
    </xf>
    <xf numFmtId="49" fontId="4" fillId="0" borderId="1" xfId="0" applyNumberFormat="1" applyFont="1" applyFill="1" applyBorder="1" applyAlignment="1">
      <alignment horizontal="justify" vertical="top" wrapText="1"/>
    </xf>
    <xf numFmtId="165" fontId="4" fillId="8" borderId="49" xfId="0" applyNumberFormat="1" applyFont="1" applyFill="1" applyBorder="1" applyAlignment="1">
      <alignment horizontal="justify" vertical="top" wrapText="1"/>
    </xf>
    <xf numFmtId="0" fontId="0" fillId="0" borderId="30" xfId="0" applyBorder="1" applyAlignment="1">
      <alignment horizontal="justify" vertical="top" wrapText="1"/>
    </xf>
    <xf numFmtId="0" fontId="0" fillId="0" borderId="34" xfId="0" applyBorder="1" applyAlignment="1">
      <alignment horizontal="justify" vertical="top" wrapText="1"/>
    </xf>
    <xf numFmtId="0" fontId="4" fillId="9" borderId="0" xfId="0" applyFont="1" applyFill="1" applyBorder="1" applyAlignment="1"/>
    <xf numFmtId="0" fontId="4" fillId="8" borderId="0" xfId="0" applyFont="1" applyFill="1" applyBorder="1" applyAlignment="1"/>
    <xf numFmtId="0" fontId="4" fillId="8" borderId="25" xfId="0" applyFont="1" applyFill="1" applyBorder="1" applyAlignment="1"/>
    <xf numFmtId="0" fontId="7" fillId="8" borderId="32" xfId="0" applyFont="1" applyFill="1" applyBorder="1" applyAlignment="1">
      <alignment horizontal="justify" vertical="top" wrapText="1"/>
    </xf>
    <xf numFmtId="0" fontId="7" fillId="8" borderId="29" xfId="0" applyFont="1" applyFill="1" applyBorder="1" applyAlignment="1">
      <alignment horizontal="justify" vertical="top" wrapText="1"/>
    </xf>
    <xf numFmtId="0" fontId="4" fillId="0" borderId="1" xfId="0" applyFont="1" applyFill="1" applyBorder="1" applyAlignment="1">
      <alignment horizontal="center"/>
    </xf>
    <xf numFmtId="0" fontId="4" fillId="0" borderId="1" xfId="0" applyFont="1" applyBorder="1" applyAlignment="1">
      <alignment horizontal="center"/>
    </xf>
    <xf numFmtId="49" fontId="4" fillId="0" borderId="49" xfId="0" applyNumberFormat="1" applyFont="1" applyFill="1" applyBorder="1" applyAlignment="1">
      <alignment horizontal="justify" vertical="top" wrapText="1"/>
    </xf>
    <xf numFmtId="0" fontId="0" fillId="0" borderId="30" xfId="0" applyBorder="1" applyAlignment="1">
      <alignment horizontal="justify" vertical="top"/>
    </xf>
    <xf numFmtId="0" fontId="0" fillId="0" borderId="34" xfId="0" applyBorder="1" applyAlignment="1">
      <alignment horizontal="justify" vertical="top"/>
    </xf>
    <xf numFmtId="0" fontId="3" fillId="9" borderId="26" xfId="0" applyFont="1" applyFill="1" applyBorder="1" applyAlignment="1"/>
    <xf numFmtId="0" fontId="4" fillId="8" borderId="26" xfId="0" applyFont="1" applyFill="1" applyBorder="1" applyAlignment="1"/>
    <xf numFmtId="0" fontId="4" fillId="8" borderId="27" xfId="0" applyFont="1" applyFill="1" applyBorder="1" applyAlignment="1"/>
    <xf numFmtId="0" fontId="3" fillId="9" borderId="0" xfId="0" applyFont="1" applyFill="1" applyBorder="1" applyAlignment="1"/>
    <xf numFmtId="0" fontId="3" fillId="0" borderId="13" xfId="0" applyFont="1" applyBorder="1" applyAlignment="1">
      <alignment horizontal="center"/>
    </xf>
    <xf numFmtId="0" fontId="3" fillId="0" borderId="28"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20" fillId="0" borderId="50" xfId="0" applyFont="1" applyFill="1" applyBorder="1" applyAlignment="1">
      <alignment horizontal="center" wrapText="1"/>
    </xf>
    <xf numFmtId="0" fontId="3" fillId="0" borderId="26" xfId="0" applyFont="1" applyBorder="1" applyAlignment="1">
      <alignment horizontal="center"/>
    </xf>
    <xf numFmtId="0" fontId="3" fillId="0" borderId="31" xfId="0" applyFont="1" applyBorder="1" applyAlignment="1">
      <alignment horizontal="center"/>
    </xf>
  </cellXfs>
  <cellStyles count="1">
    <cellStyle name="Normal" xfId="0" builtinId="0"/>
  </cellStyles>
  <dxfs count="222">
    <dxf>
      <font>
        <b/>
        <i val="0"/>
      </font>
    </dxf>
    <dxf>
      <font>
        <b/>
        <i val="0"/>
      </font>
    </dxf>
    <dxf>
      <font>
        <b/>
        <i val="0"/>
      </font>
    </dxf>
    <dxf>
      <font>
        <b/>
        <i val="0"/>
      </font>
    </dxf>
    <dxf>
      <font>
        <condense val="0"/>
        <extend val="0"/>
        <color auto="1"/>
      </font>
      <fill>
        <patternFill>
          <bgColor indexed="10"/>
        </patternFill>
      </fill>
    </dxf>
    <dxf>
      <font>
        <b/>
        <i val="0"/>
      </font>
    </dxf>
    <dxf>
      <font>
        <b/>
        <i val="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condense val="0"/>
        <extend val="0"/>
        <color auto="1"/>
      </font>
      <fill>
        <patternFill>
          <bgColor indexed="10"/>
        </patternFill>
      </fill>
    </dxf>
    <dxf>
      <fill>
        <patternFill>
          <bgColor rgb="FFFF000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b/>
        <i val="0"/>
      </font>
    </dxf>
    <dxf>
      <font>
        <b/>
        <i val="0"/>
      </font>
    </dxf>
    <dxf>
      <font>
        <b/>
        <i val="0"/>
      </font>
    </dxf>
    <dxf>
      <font>
        <b/>
        <i val="0"/>
      </font>
    </dxf>
    <dxf>
      <font>
        <b/>
        <i val="0"/>
      </font>
    </dxf>
    <dxf>
      <font>
        <b/>
        <i val="0"/>
      </font>
    </dxf>
    <dxf>
      <font>
        <condense val="0"/>
        <extend val="0"/>
        <color auto="1"/>
      </font>
      <fill>
        <patternFill>
          <bgColor indexed="10"/>
        </patternFill>
      </fill>
    </dxf>
    <dxf>
      <font>
        <b/>
        <i val="0"/>
      </font>
    </dxf>
    <dxf>
      <font>
        <b/>
        <i val="0"/>
      </font>
    </dxf>
    <dxf>
      <font>
        <b/>
        <i val="0"/>
      </font>
    </dxf>
    <dxf>
      <font>
        <b/>
        <i val="0"/>
      </font>
    </dxf>
    <dxf>
      <font>
        <b/>
        <i val="0"/>
      </font>
    </dxf>
    <dxf>
      <font>
        <b/>
        <i val="0"/>
      </font>
    </dxf>
    <dxf>
      <font>
        <b/>
        <i val="0"/>
      </font>
    </dxf>
    <dxf>
      <font>
        <b/>
        <i val="0"/>
      </font>
    </dxf>
    <dxf>
      <fill>
        <patternFill>
          <bgColor rgb="FFFF0000"/>
        </patternFill>
      </fill>
    </dxf>
    <dxf>
      <font>
        <condense val="0"/>
        <extend val="0"/>
        <color auto="1"/>
      </font>
      <fill>
        <patternFill>
          <bgColor indexed="10"/>
        </patternFill>
      </fill>
    </dxf>
    <dxf>
      <fill>
        <patternFill>
          <bgColor indexed="13"/>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ill>
        <patternFill>
          <bgColor rgb="FFFF0000"/>
        </patternFill>
      </fill>
    </dxf>
    <dxf>
      <fill>
        <patternFill>
          <bgColor rgb="FFFF0000"/>
        </patternFill>
      </fill>
    </dxf>
    <dxf>
      <fill>
        <patternFill patternType="solid">
          <bgColor indexed="52"/>
        </patternFill>
      </fill>
    </dxf>
    <dxf>
      <fill>
        <patternFill>
          <bgColor rgb="FFFFC000"/>
        </patternFill>
      </fill>
    </dxf>
    <dxf>
      <fill>
        <patternFill>
          <bgColor rgb="FFFF0000"/>
        </patternFill>
      </fill>
    </dxf>
    <dxf>
      <font>
        <condense val="0"/>
        <extend val="0"/>
        <color auto="1"/>
      </font>
      <fill>
        <patternFill>
          <bgColor indexed="10"/>
        </patternFill>
      </fill>
    </dxf>
    <dxf>
      <fill>
        <patternFill>
          <bgColor rgb="FFFF0000"/>
        </patternFill>
      </fill>
    </dxf>
  </dxfs>
  <tableStyles count="0" defaultTableStyle="TableStyleMedium9" defaultPivotStyle="PivotStyleLight16"/>
  <colors>
    <mruColors>
      <color rgb="FFFF66FF"/>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190499</xdr:colOff>
      <xdr:row>0</xdr:row>
      <xdr:rowOff>74084</xdr:rowOff>
    </xdr:from>
    <xdr:to>
      <xdr:col>5</xdr:col>
      <xdr:colOff>1629832</xdr:colOff>
      <xdr:row>5</xdr:row>
      <xdr:rowOff>137583</xdr:rowOff>
    </xdr:to>
    <xdr:pic>
      <xdr:nvPicPr>
        <xdr:cNvPr id="3" name="Picture 1" descr="image0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832" y="74084"/>
          <a:ext cx="2804583" cy="1068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74"/>
  <sheetViews>
    <sheetView tabSelected="1" zoomScale="80" zoomScaleNormal="80" workbookViewId="0">
      <selection activeCell="D12" sqref="D12"/>
    </sheetView>
  </sheetViews>
  <sheetFormatPr defaultColWidth="9.140625" defaultRowHeight="15.75" x14ac:dyDescent="0.25"/>
  <cols>
    <col min="1" max="1" width="5.85546875" style="88" customWidth="1"/>
    <col min="2" max="2" width="47" style="271" customWidth="1"/>
    <col min="3" max="3" width="39.7109375" style="271" customWidth="1"/>
    <col min="4" max="4" width="32.7109375" style="271" customWidth="1"/>
    <col min="5" max="14" width="25.7109375" style="87" customWidth="1"/>
    <col min="15" max="15" width="25.7109375" style="201" customWidth="1"/>
    <col min="16" max="25" width="25.7109375" style="87" customWidth="1"/>
    <col min="26" max="26" width="25.7109375" style="175" customWidth="1"/>
    <col min="27" max="29" width="25.7109375" style="87" customWidth="1"/>
    <col min="30" max="30" width="25.7109375" style="168" customWidth="1"/>
    <col min="31" max="34" width="25.7109375" style="87" customWidth="1"/>
    <col min="35" max="39" width="12.7109375" style="53" customWidth="1"/>
    <col min="40" max="16384" width="9.140625" style="53"/>
  </cols>
  <sheetData>
    <row r="1" spans="1:49" s="345" customFormat="1" ht="31.5" x14ac:dyDescent="0.2">
      <c r="A1" s="332"/>
      <c r="B1" s="332" t="s">
        <v>438</v>
      </c>
      <c r="C1" s="332" t="s">
        <v>57</v>
      </c>
      <c r="D1" s="339" t="s">
        <v>21</v>
      </c>
      <c r="E1" s="340">
        <v>1</v>
      </c>
      <c r="F1" s="340">
        <v>2</v>
      </c>
      <c r="G1" s="341">
        <v>3</v>
      </c>
      <c r="H1" s="340">
        <v>4</v>
      </c>
      <c r="I1" s="340">
        <v>5</v>
      </c>
      <c r="J1" s="341">
        <v>6</v>
      </c>
      <c r="K1" s="340">
        <v>7</v>
      </c>
      <c r="L1" s="340">
        <v>8</v>
      </c>
      <c r="M1" s="340">
        <v>9</v>
      </c>
      <c r="N1" s="341">
        <v>10</v>
      </c>
      <c r="O1" s="341">
        <v>11</v>
      </c>
      <c r="P1" s="341">
        <v>12</v>
      </c>
      <c r="Q1" s="341">
        <v>13</v>
      </c>
      <c r="R1" s="340">
        <v>14</v>
      </c>
      <c r="S1" s="340">
        <v>15</v>
      </c>
      <c r="T1" s="342"/>
      <c r="U1" s="340"/>
      <c r="V1" s="341"/>
      <c r="W1" s="340"/>
      <c r="X1" s="340"/>
      <c r="Y1" s="340"/>
      <c r="Z1" s="341"/>
      <c r="AA1" s="340"/>
      <c r="AB1" s="340"/>
      <c r="AC1" s="340"/>
      <c r="AD1" s="343">
        <v>26</v>
      </c>
      <c r="AE1" s="340">
        <v>27</v>
      </c>
      <c r="AF1" s="340">
        <v>28</v>
      </c>
      <c r="AG1" s="340">
        <v>29</v>
      </c>
      <c r="AH1" s="340">
        <v>30</v>
      </c>
      <c r="AI1" s="344"/>
      <c r="AJ1" s="344"/>
      <c r="AK1" s="344"/>
      <c r="AL1" s="344"/>
      <c r="AM1" s="344"/>
    </row>
    <row r="2" spans="1:49" ht="16.5" customHeight="1" x14ac:dyDescent="0.25">
      <c r="A2" s="89"/>
      <c r="B2" s="237" t="s">
        <v>67</v>
      </c>
      <c r="C2" s="237" t="s">
        <v>45</v>
      </c>
      <c r="D2" s="351" t="s">
        <v>156</v>
      </c>
      <c r="E2" s="138"/>
      <c r="F2" s="138"/>
      <c r="G2" s="138"/>
      <c r="H2" s="138"/>
      <c r="I2" s="138"/>
      <c r="J2" s="138"/>
      <c r="K2" s="138"/>
      <c r="L2" s="138"/>
      <c r="M2" s="138"/>
      <c r="N2" s="138"/>
      <c r="O2" s="138"/>
      <c r="P2" s="138"/>
      <c r="Q2" s="138"/>
      <c r="R2" s="138"/>
      <c r="S2" s="138"/>
      <c r="T2" s="192"/>
      <c r="U2" s="138"/>
      <c r="V2" s="138"/>
      <c r="W2" s="138"/>
      <c r="X2" s="138"/>
      <c r="Y2" s="138"/>
      <c r="Z2" s="185"/>
      <c r="AA2" s="138"/>
      <c r="AB2" s="138"/>
      <c r="AC2" s="138"/>
      <c r="AD2" s="169"/>
      <c r="AE2" s="138"/>
      <c r="AF2" s="138"/>
      <c r="AG2" s="138"/>
      <c r="AH2" s="138"/>
    </row>
    <row r="3" spans="1:49" ht="16.5" customHeight="1" x14ac:dyDescent="0.25">
      <c r="A3" s="89"/>
      <c r="B3" s="237" t="s">
        <v>68</v>
      </c>
      <c r="C3" s="237" t="s">
        <v>45</v>
      </c>
      <c r="D3" s="352"/>
      <c r="E3" s="138"/>
      <c r="F3" s="138"/>
      <c r="G3" s="138"/>
      <c r="H3" s="138"/>
      <c r="I3" s="138"/>
      <c r="J3" s="138"/>
      <c r="K3" s="138"/>
      <c r="L3" s="138"/>
      <c r="M3" s="138"/>
      <c r="N3" s="138"/>
      <c r="O3" s="138"/>
      <c r="P3" s="138"/>
      <c r="Q3" s="138"/>
      <c r="R3" s="138"/>
      <c r="S3" s="138"/>
      <c r="T3" s="192"/>
      <c r="U3" s="138"/>
      <c r="V3" s="138"/>
      <c r="W3" s="138"/>
      <c r="X3" s="138"/>
      <c r="Y3" s="138"/>
      <c r="Z3" s="185"/>
      <c r="AA3" s="138"/>
      <c r="AB3" s="138"/>
      <c r="AC3" s="138"/>
      <c r="AD3" s="169"/>
      <c r="AE3" s="138"/>
      <c r="AF3" s="138"/>
      <c r="AG3" s="138"/>
      <c r="AH3" s="138"/>
    </row>
    <row r="4" spans="1:49" ht="16.5" customHeight="1" x14ac:dyDescent="0.25">
      <c r="A4" s="89"/>
      <c r="B4" s="238" t="s">
        <v>213</v>
      </c>
      <c r="C4" s="237" t="s">
        <v>45</v>
      </c>
      <c r="D4" s="352"/>
      <c r="E4" s="138"/>
      <c r="F4" s="138"/>
      <c r="G4" s="138"/>
      <c r="H4" s="138"/>
      <c r="I4" s="138"/>
      <c r="J4" s="138"/>
      <c r="K4" s="138"/>
      <c r="L4" s="138"/>
      <c r="M4" s="138"/>
      <c r="N4" s="138"/>
      <c r="O4" s="138"/>
      <c r="P4" s="138"/>
      <c r="Q4" s="138"/>
      <c r="R4" s="138"/>
      <c r="S4" s="138"/>
      <c r="T4" s="192"/>
      <c r="U4" s="138"/>
      <c r="V4" s="138"/>
      <c r="W4" s="138"/>
      <c r="X4" s="138"/>
      <c r="Y4" s="138"/>
      <c r="Z4" s="185"/>
      <c r="AA4" s="138"/>
      <c r="AB4" s="138"/>
      <c r="AC4" s="138"/>
      <c r="AD4" s="169"/>
      <c r="AE4" s="138"/>
      <c r="AF4" s="138"/>
      <c r="AG4" s="138"/>
      <c r="AH4" s="138"/>
    </row>
    <row r="5" spans="1:49" ht="51" customHeight="1" x14ac:dyDescent="0.25">
      <c r="A5" s="91"/>
      <c r="B5" s="239" t="s">
        <v>30</v>
      </c>
      <c r="C5" s="239" t="s">
        <v>63</v>
      </c>
      <c r="D5" s="352"/>
      <c r="O5" s="87"/>
      <c r="T5" s="191"/>
    </row>
    <row r="6" spans="1:49" ht="47.25" x14ac:dyDescent="0.25">
      <c r="A6" s="91"/>
      <c r="B6" s="239" t="s">
        <v>199</v>
      </c>
      <c r="C6" s="239" t="s">
        <v>22</v>
      </c>
      <c r="D6" s="240"/>
      <c r="O6" s="87"/>
      <c r="T6" s="191"/>
    </row>
    <row r="7" spans="1:49" ht="31.5" x14ac:dyDescent="0.25">
      <c r="A7" s="91"/>
      <c r="B7" s="239" t="s">
        <v>23</v>
      </c>
      <c r="C7" s="239" t="s">
        <v>24</v>
      </c>
      <c r="D7" s="240"/>
      <c r="O7" s="87"/>
      <c r="T7" s="191"/>
    </row>
    <row r="8" spans="1:49" ht="20.25" customHeight="1" x14ac:dyDescent="0.25">
      <c r="A8" s="91"/>
      <c r="B8" s="239" t="s">
        <v>26</v>
      </c>
      <c r="C8" s="240"/>
      <c r="D8" s="240"/>
      <c r="K8" s="178"/>
      <c r="O8" s="87"/>
      <c r="P8" s="175"/>
      <c r="T8" s="191"/>
    </row>
    <row r="9" spans="1:49" ht="17.25" customHeight="1" x14ac:dyDescent="0.25">
      <c r="A9" s="91"/>
      <c r="B9" s="239" t="s">
        <v>215</v>
      </c>
      <c r="C9" s="240"/>
      <c r="D9" s="240"/>
      <c r="O9" s="87"/>
      <c r="T9" s="191"/>
      <c r="Z9" s="87"/>
    </row>
    <row r="10" spans="1:49" x14ac:dyDescent="0.25">
      <c r="A10" s="91"/>
      <c r="B10" s="233" t="s">
        <v>27</v>
      </c>
      <c r="C10" s="240"/>
      <c r="D10" s="240"/>
      <c r="O10" s="87"/>
      <c r="T10" s="191"/>
    </row>
    <row r="11" spans="1:49" x14ac:dyDescent="0.25">
      <c r="A11" s="91"/>
      <c r="B11" s="233" t="s">
        <v>28</v>
      </c>
      <c r="C11" s="240"/>
      <c r="D11" s="241"/>
      <c r="E11" s="139"/>
      <c r="F11" s="139"/>
      <c r="G11" s="139"/>
      <c r="H11" s="139"/>
      <c r="I11" s="139"/>
      <c r="J11" s="139"/>
      <c r="K11" s="139"/>
      <c r="L11" s="139"/>
      <c r="M11" s="139"/>
      <c r="N11" s="139"/>
      <c r="O11" s="182"/>
      <c r="P11" s="139"/>
      <c r="Q11" s="139"/>
      <c r="R11" s="139"/>
      <c r="S11" s="139"/>
      <c r="T11" s="193"/>
      <c r="U11" s="139"/>
      <c r="V11" s="139"/>
      <c r="W11" s="139"/>
      <c r="X11" s="139"/>
      <c r="Y11" s="139"/>
      <c r="Z11" s="182"/>
      <c r="AA11" s="139"/>
      <c r="AB11" s="139"/>
      <c r="AC11" s="139"/>
      <c r="AD11" s="170"/>
      <c r="AE11" s="139"/>
      <c r="AF11" s="139"/>
      <c r="AG11" s="139"/>
      <c r="AH11" s="139"/>
    </row>
    <row r="12" spans="1:49" ht="141.75" x14ac:dyDescent="0.25">
      <c r="A12" s="94">
        <v>1</v>
      </c>
      <c r="B12" s="233" t="s">
        <v>402</v>
      </c>
      <c r="C12" s="234" t="s">
        <v>251</v>
      </c>
      <c r="D12" s="242" t="s">
        <v>303</v>
      </c>
      <c r="O12" s="87"/>
      <c r="T12" s="191"/>
      <c r="AI12" s="348"/>
      <c r="AJ12" s="348"/>
      <c r="AK12" s="348"/>
      <c r="AL12" s="348"/>
      <c r="AM12" s="348"/>
      <c r="AN12" s="348"/>
      <c r="AO12" s="348"/>
      <c r="AP12" s="348"/>
      <c r="AQ12" s="348"/>
      <c r="AR12" s="348"/>
      <c r="AS12" s="347"/>
      <c r="AT12" s="347"/>
      <c r="AU12" s="347"/>
      <c r="AV12" s="347"/>
      <c r="AW12" s="347"/>
    </row>
    <row r="13" spans="1:49" ht="66.75" customHeight="1" x14ac:dyDescent="0.25">
      <c r="A13" s="91"/>
      <c r="B13" s="233" t="s">
        <v>225</v>
      </c>
      <c r="C13" s="239" t="s">
        <v>240</v>
      </c>
      <c r="D13" s="240"/>
      <c r="E13" s="175"/>
      <c r="F13" s="175"/>
      <c r="G13" s="175"/>
      <c r="H13" s="175"/>
      <c r="I13" s="175"/>
      <c r="J13" s="175"/>
      <c r="K13" s="175"/>
      <c r="L13" s="175"/>
      <c r="M13" s="175"/>
      <c r="N13" s="175"/>
      <c r="O13" s="175"/>
      <c r="P13" s="175"/>
      <c r="Q13" s="175"/>
      <c r="R13" s="175"/>
      <c r="S13" s="175"/>
      <c r="T13" s="191"/>
      <c r="AI13" s="347"/>
      <c r="AJ13" s="347"/>
      <c r="AK13" s="347"/>
      <c r="AL13" s="347"/>
      <c r="AM13" s="347"/>
      <c r="AN13" s="347"/>
      <c r="AO13" s="347"/>
      <c r="AP13" s="347"/>
      <c r="AQ13" s="347"/>
      <c r="AR13" s="347"/>
      <c r="AS13" s="347"/>
      <c r="AT13" s="347"/>
      <c r="AU13" s="347"/>
      <c r="AV13" s="347"/>
      <c r="AW13" s="347"/>
    </row>
    <row r="14" spans="1:49" x14ac:dyDescent="0.25">
      <c r="A14" s="95"/>
      <c r="B14" s="243" t="s">
        <v>264</v>
      </c>
      <c r="C14" s="243"/>
      <c r="D14" s="244"/>
      <c r="E14" s="96"/>
      <c r="F14" s="96"/>
      <c r="G14" s="96"/>
      <c r="H14" s="96"/>
      <c r="I14" s="96"/>
      <c r="J14" s="96"/>
      <c r="K14" s="96"/>
      <c r="L14" s="96"/>
      <c r="M14" s="96"/>
      <c r="N14" s="96"/>
      <c r="O14" s="96"/>
      <c r="P14" s="96"/>
      <c r="Q14" s="96"/>
      <c r="R14" s="96"/>
      <c r="S14" s="96"/>
      <c r="T14" s="192"/>
      <c r="U14" s="96"/>
      <c r="V14" s="96"/>
      <c r="W14" s="96"/>
      <c r="X14" s="96"/>
      <c r="Y14" s="96"/>
      <c r="Z14" s="181"/>
      <c r="AA14" s="96"/>
      <c r="AB14" s="96"/>
      <c r="AC14" s="96"/>
      <c r="AD14" s="169"/>
      <c r="AE14" s="96"/>
      <c r="AF14" s="96"/>
      <c r="AG14" s="96"/>
      <c r="AH14" s="96"/>
      <c r="AI14" s="97"/>
      <c r="AJ14" s="97"/>
      <c r="AK14" s="97"/>
      <c r="AL14" s="97"/>
      <c r="AM14" s="97"/>
      <c r="AN14" s="97"/>
      <c r="AO14" s="97"/>
      <c r="AP14" s="97"/>
      <c r="AQ14" s="97"/>
      <c r="AR14" s="97"/>
      <c r="AS14" s="347"/>
      <c r="AT14" s="347"/>
      <c r="AU14" s="347"/>
      <c r="AV14" s="347"/>
      <c r="AW14" s="347"/>
    </row>
    <row r="15" spans="1:49" s="218" customFormat="1" x14ac:dyDescent="0.25">
      <c r="A15" s="215"/>
      <c r="B15" s="245" t="s">
        <v>265</v>
      </c>
      <c r="C15" s="245"/>
      <c r="D15" s="246"/>
      <c r="E15" s="216"/>
      <c r="F15" s="216"/>
      <c r="G15" s="216"/>
      <c r="H15" s="216"/>
      <c r="I15" s="216"/>
      <c r="J15" s="216"/>
      <c r="K15" s="216"/>
      <c r="L15" s="216"/>
      <c r="M15" s="216"/>
      <c r="N15" s="216"/>
      <c r="O15" s="216"/>
      <c r="P15" s="216"/>
      <c r="Q15" s="216"/>
      <c r="R15" s="216"/>
      <c r="S15" s="216"/>
      <c r="T15" s="191"/>
      <c r="U15" s="216"/>
      <c r="V15" s="216"/>
      <c r="W15" s="216"/>
      <c r="X15" s="216"/>
      <c r="Y15" s="216"/>
      <c r="Z15" s="216"/>
      <c r="AA15" s="216"/>
      <c r="AB15" s="216"/>
      <c r="AC15" s="216"/>
      <c r="AD15" s="216"/>
      <c r="AE15" s="216"/>
      <c r="AF15" s="216"/>
      <c r="AG15" s="216"/>
      <c r="AH15" s="216"/>
      <c r="AI15" s="217"/>
      <c r="AJ15" s="217"/>
      <c r="AK15" s="217"/>
      <c r="AL15" s="217"/>
      <c r="AM15" s="217"/>
      <c r="AN15" s="217"/>
      <c r="AO15" s="217"/>
      <c r="AP15" s="217"/>
      <c r="AQ15" s="217"/>
      <c r="AR15" s="217"/>
    </row>
    <row r="16" spans="1:49" ht="63" x14ac:dyDescent="0.25">
      <c r="A16" s="98">
        <v>2</v>
      </c>
      <c r="B16" s="233" t="s">
        <v>403</v>
      </c>
      <c r="C16" s="233" t="s">
        <v>69</v>
      </c>
      <c r="D16" s="247"/>
      <c r="E16" s="350"/>
      <c r="F16" s="350"/>
      <c r="G16" s="350"/>
      <c r="H16" s="350"/>
      <c r="I16" s="350"/>
      <c r="J16" s="350"/>
      <c r="K16" s="350"/>
      <c r="L16" s="350"/>
      <c r="M16" s="350"/>
      <c r="N16" s="350"/>
      <c r="O16" s="350"/>
      <c r="P16" s="350"/>
      <c r="Q16" s="350"/>
      <c r="R16" s="350"/>
      <c r="S16" s="350"/>
      <c r="T16" s="191"/>
      <c r="AI16" s="348"/>
      <c r="AJ16" s="348"/>
      <c r="AK16" s="348"/>
      <c r="AL16" s="348"/>
      <c r="AM16" s="348"/>
      <c r="AN16" s="348"/>
      <c r="AO16" s="348"/>
      <c r="AP16" s="348"/>
      <c r="AQ16" s="348"/>
      <c r="AR16" s="348"/>
      <c r="AS16" s="347"/>
      <c r="AT16" s="347"/>
      <c r="AU16" s="347"/>
      <c r="AV16" s="347"/>
      <c r="AW16" s="347"/>
    </row>
    <row r="17" spans="1:49" ht="126" x14ac:dyDescent="0.25">
      <c r="A17" s="94" t="s">
        <v>123</v>
      </c>
      <c r="B17" s="233" t="s">
        <v>363</v>
      </c>
      <c r="C17" s="234" t="s">
        <v>364</v>
      </c>
      <c r="D17" s="234" t="s">
        <v>440</v>
      </c>
      <c r="E17" s="87" t="str">
        <f>IF(E16="x","x"," ")</f>
        <v xml:space="preserve"> </v>
      </c>
      <c r="F17" s="87" t="str">
        <f t="shared" ref="F17:S17" si="0">IF(F16="x","x"," ")</f>
        <v xml:space="preserve"> </v>
      </c>
      <c r="G17" s="87" t="str">
        <f t="shared" si="0"/>
        <v xml:space="preserve"> </v>
      </c>
      <c r="H17" s="87" t="str">
        <f t="shared" si="0"/>
        <v xml:space="preserve"> </v>
      </c>
      <c r="I17" s="87" t="str">
        <f t="shared" si="0"/>
        <v xml:space="preserve"> </v>
      </c>
      <c r="J17" s="87" t="str">
        <f t="shared" si="0"/>
        <v xml:space="preserve"> </v>
      </c>
      <c r="K17" s="87" t="str">
        <f t="shared" si="0"/>
        <v xml:space="preserve"> </v>
      </c>
      <c r="L17" s="87" t="str">
        <f t="shared" si="0"/>
        <v xml:space="preserve"> </v>
      </c>
      <c r="M17" s="87" t="str">
        <f t="shared" si="0"/>
        <v xml:space="preserve"> </v>
      </c>
      <c r="N17" s="87" t="str">
        <f t="shared" si="0"/>
        <v xml:space="preserve"> </v>
      </c>
      <c r="O17" s="87" t="str">
        <f t="shared" si="0"/>
        <v xml:space="preserve"> </v>
      </c>
      <c r="P17" s="87" t="str">
        <f t="shared" si="0"/>
        <v xml:space="preserve"> </v>
      </c>
      <c r="Q17" s="87" t="str">
        <f t="shared" si="0"/>
        <v xml:space="preserve"> </v>
      </c>
      <c r="R17" s="87" t="str">
        <f t="shared" si="0"/>
        <v xml:space="preserve"> </v>
      </c>
      <c r="S17" s="87" t="str">
        <f t="shared" si="0"/>
        <v xml:space="preserve"> </v>
      </c>
      <c r="T17" s="192"/>
      <c r="U17" s="90"/>
      <c r="V17" s="90"/>
      <c r="W17" s="90"/>
      <c r="X17" s="90"/>
      <c r="Y17" s="90"/>
      <c r="Z17" s="174"/>
      <c r="AA17" s="90"/>
      <c r="AB17" s="90"/>
      <c r="AC17" s="90"/>
      <c r="AD17" s="169"/>
      <c r="AE17" s="90"/>
      <c r="AF17" s="90"/>
      <c r="AH17" s="90"/>
      <c r="AI17" s="92"/>
      <c r="AJ17" s="92"/>
      <c r="AK17" s="92"/>
      <c r="AL17" s="92"/>
      <c r="AM17" s="92"/>
      <c r="AN17" s="92"/>
      <c r="AO17" s="92"/>
      <c r="AP17" s="92"/>
      <c r="AQ17" s="92"/>
      <c r="AR17" s="92"/>
      <c r="AS17" s="347"/>
      <c r="AT17" s="347"/>
      <c r="AU17" s="347"/>
      <c r="AV17" s="347"/>
      <c r="AW17" s="347"/>
    </row>
    <row r="18" spans="1:49" ht="126" x14ac:dyDescent="0.25">
      <c r="A18" s="94" t="s">
        <v>205</v>
      </c>
      <c r="B18" s="233" t="s">
        <v>160</v>
      </c>
      <c r="C18" s="234" t="s">
        <v>366</v>
      </c>
      <c r="D18" s="234" t="s">
        <v>440</v>
      </c>
      <c r="E18" s="87" t="str">
        <f>IF(E16="x","x"," ")</f>
        <v xml:space="preserve"> </v>
      </c>
      <c r="F18" s="87" t="str">
        <f t="shared" ref="F18:S18" si="1">IF(F16="x","x"," ")</f>
        <v xml:space="preserve"> </v>
      </c>
      <c r="G18" s="87" t="str">
        <f t="shared" si="1"/>
        <v xml:space="preserve"> </v>
      </c>
      <c r="H18" s="87" t="str">
        <f t="shared" si="1"/>
        <v xml:space="preserve"> </v>
      </c>
      <c r="I18" s="87" t="str">
        <f t="shared" si="1"/>
        <v xml:space="preserve"> </v>
      </c>
      <c r="J18" s="87" t="str">
        <f t="shared" si="1"/>
        <v xml:space="preserve"> </v>
      </c>
      <c r="K18" s="87" t="str">
        <f t="shared" si="1"/>
        <v xml:space="preserve"> </v>
      </c>
      <c r="L18" s="87" t="str">
        <f t="shared" si="1"/>
        <v xml:space="preserve"> </v>
      </c>
      <c r="M18" s="87" t="str">
        <f t="shared" si="1"/>
        <v xml:space="preserve"> </v>
      </c>
      <c r="N18" s="87" t="str">
        <f t="shared" si="1"/>
        <v xml:space="preserve"> </v>
      </c>
      <c r="O18" s="87" t="str">
        <f t="shared" si="1"/>
        <v xml:space="preserve"> </v>
      </c>
      <c r="P18" s="87" t="str">
        <f t="shared" si="1"/>
        <v xml:space="preserve"> </v>
      </c>
      <c r="Q18" s="87" t="str">
        <f t="shared" si="1"/>
        <v xml:space="preserve"> </v>
      </c>
      <c r="R18" s="87" t="str">
        <f t="shared" si="1"/>
        <v xml:space="preserve"> </v>
      </c>
      <c r="S18" s="87" t="str">
        <f t="shared" si="1"/>
        <v xml:space="preserve"> </v>
      </c>
      <c r="T18" s="191"/>
      <c r="U18" s="175"/>
      <c r="V18" s="86"/>
      <c r="W18" s="86"/>
      <c r="X18" s="86"/>
      <c r="Y18" s="86"/>
      <c r="AA18" s="86"/>
      <c r="AB18" s="86"/>
      <c r="AC18" s="86"/>
      <c r="AE18" s="86"/>
      <c r="AF18" s="86"/>
      <c r="AH18" s="86"/>
      <c r="AI18" s="347"/>
      <c r="AJ18" s="347"/>
      <c r="AK18" s="347"/>
      <c r="AL18" s="347"/>
      <c r="AM18" s="347"/>
      <c r="AN18" s="347"/>
      <c r="AO18" s="347"/>
      <c r="AP18" s="347"/>
      <c r="AQ18" s="347"/>
      <c r="AR18" s="347"/>
      <c r="AS18" s="347"/>
      <c r="AT18" s="347"/>
      <c r="AU18" s="347"/>
      <c r="AV18" s="347"/>
      <c r="AW18" s="347"/>
    </row>
    <row r="19" spans="1:49" s="157" customFormat="1" ht="47.25" x14ac:dyDescent="0.25">
      <c r="A19" s="94" t="s">
        <v>242</v>
      </c>
      <c r="B19" s="234" t="s">
        <v>365</v>
      </c>
      <c r="C19" s="234" t="s">
        <v>366</v>
      </c>
      <c r="D19" s="234" t="s">
        <v>243</v>
      </c>
      <c r="E19" s="87" t="str">
        <f>IF(E16="x","x"," ")</f>
        <v xml:space="preserve"> </v>
      </c>
      <c r="F19" s="87" t="str">
        <f t="shared" ref="F19:S19" si="2">IF(F16="x","x"," ")</f>
        <v xml:space="preserve"> </v>
      </c>
      <c r="G19" s="87" t="str">
        <f t="shared" si="2"/>
        <v xml:space="preserve"> </v>
      </c>
      <c r="H19" s="87" t="str">
        <f t="shared" si="2"/>
        <v xml:space="preserve"> </v>
      </c>
      <c r="I19" s="87" t="str">
        <f t="shared" si="2"/>
        <v xml:space="preserve"> </v>
      </c>
      <c r="J19" s="87" t="str">
        <f t="shared" si="2"/>
        <v xml:space="preserve"> </v>
      </c>
      <c r="K19" s="87" t="str">
        <f t="shared" si="2"/>
        <v xml:space="preserve"> </v>
      </c>
      <c r="L19" s="87" t="str">
        <f t="shared" si="2"/>
        <v xml:space="preserve"> </v>
      </c>
      <c r="M19" s="87" t="str">
        <f t="shared" si="2"/>
        <v xml:space="preserve"> </v>
      </c>
      <c r="N19" s="87" t="str">
        <f t="shared" si="2"/>
        <v xml:space="preserve"> </v>
      </c>
      <c r="O19" s="87" t="str">
        <f t="shared" si="2"/>
        <v xml:space="preserve"> </v>
      </c>
      <c r="P19" s="87" t="str">
        <f t="shared" si="2"/>
        <v xml:space="preserve"> </v>
      </c>
      <c r="Q19" s="87" t="str">
        <f t="shared" si="2"/>
        <v xml:space="preserve"> </v>
      </c>
      <c r="R19" s="87" t="str">
        <f t="shared" si="2"/>
        <v xml:space="preserve"> </v>
      </c>
      <c r="S19" s="87" t="str">
        <f t="shared" si="2"/>
        <v xml:space="preserve"> </v>
      </c>
      <c r="T19" s="191"/>
      <c r="U19" s="86"/>
      <c r="V19" s="86"/>
      <c r="W19" s="86"/>
      <c r="X19" s="86"/>
      <c r="Y19" s="86"/>
      <c r="Z19" s="175"/>
      <c r="AA19" s="86"/>
      <c r="AB19" s="86"/>
      <c r="AC19" s="86"/>
      <c r="AD19" s="168"/>
      <c r="AE19" s="86"/>
      <c r="AF19" s="86"/>
      <c r="AG19" s="87"/>
      <c r="AH19" s="86"/>
      <c r="AI19" s="347"/>
      <c r="AJ19" s="347"/>
      <c r="AK19" s="347"/>
      <c r="AL19" s="347"/>
      <c r="AM19" s="347"/>
      <c r="AN19" s="347"/>
      <c r="AO19" s="347"/>
      <c r="AP19" s="347"/>
      <c r="AQ19" s="347"/>
      <c r="AR19" s="347"/>
      <c r="AS19" s="347"/>
      <c r="AT19" s="347"/>
      <c r="AU19" s="347"/>
      <c r="AV19" s="347"/>
      <c r="AW19" s="347"/>
    </row>
    <row r="20" spans="1:49" ht="110.25" x14ac:dyDescent="0.25">
      <c r="A20" s="94">
        <v>3</v>
      </c>
      <c r="B20" s="233" t="s">
        <v>216</v>
      </c>
      <c r="C20" s="233" t="s">
        <v>391</v>
      </c>
      <c r="D20" s="248" t="s">
        <v>167</v>
      </c>
      <c r="O20" s="87"/>
      <c r="T20" s="191"/>
      <c r="U20" s="86"/>
      <c r="V20" s="86"/>
      <c r="W20" s="86"/>
      <c r="X20" s="86"/>
      <c r="Y20" s="86"/>
      <c r="AA20" s="86"/>
      <c r="AB20" s="86"/>
      <c r="AC20" s="86"/>
      <c r="AE20" s="86"/>
      <c r="AF20" s="86"/>
      <c r="AH20" s="86"/>
      <c r="AI20" s="347"/>
      <c r="AJ20" s="347"/>
      <c r="AK20" s="347"/>
      <c r="AL20" s="347"/>
      <c r="AM20" s="347"/>
      <c r="AN20" s="347"/>
      <c r="AO20" s="347"/>
      <c r="AP20" s="347"/>
      <c r="AQ20" s="347"/>
      <c r="AR20" s="347"/>
      <c r="AS20" s="347"/>
      <c r="AT20" s="347"/>
      <c r="AU20" s="347"/>
      <c r="AV20" s="347"/>
      <c r="AW20" s="347"/>
    </row>
    <row r="21" spans="1:49" s="218" customFormat="1" x14ac:dyDescent="0.25">
      <c r="A21" s="219"/>
      <c r="B21" s="245" t="s">
        <v>266</v>
      </c>
      <c r="C21" s="249"/>
      <c r="D21" s="250"/>
      <c r="E21" s="220"/>
      <c r="F21" s="220"/>
      <c r="G21" s="220"/>
      <c r="H21" s="220"/>
      <c r="I21" s="220"/>
      <c r="J21" s="220"/>
      <c r="K21" s="220"/>
      <c r="L21" s="220"/>
      <c r="M21" s="220"/>
      <c r="N21" s="220"/>
      <c r="O21" s="220"/>
      <c r="P21" s="220"/>
      <c r="Q21" s="220"/>
      <c r="R21" s="220"/>
      <c r="S21" s="220"/>
      <c r="T21" s="191"/>
      <c r="U21" s="220"/>
      <c r="V21" s="220"/>
      <c r="W21" s="220"/>
      <c r="X21" s="220"/>
      <c r="Y21" s="220"/>
      <c r="Z21" s="220"/>
      <c r="AA21" s="220"/>
      <c r="AB21" s="220"/>
      <c r="AC21" s="220"/>
      <c r="AD21" s="220"/>
      <c r="AE21" s="220"/>
      <c r="AF21" s="220"/>
      <c r="AG21" s="220"/>
      <c r="AH21" s="220"/>
    </row>
    <row r="22" spans="1:49" s="214" customFormat="1" ht="31.5" x14ac:dyDescent="0.25">
      <c r="A22" s="94">
        <v>4</v>
      </c>
      <c r="B22" s="233" t="s">
        <v>399</v>
      </c>
      <c r="C22" s="233" t="s">
        <v>268</v>
      </c>
      <c r="D22" s="248" t="s">
        <v>270</v>
      </c>
      <c r="E22" s="87"/>
      <c r="F22" s="87"/>
      <c r="G22" s="87"/>
      <c r="H22" s="87"/>
      <c r="I22" s="87"/>
      <c r="J22" s="87"/>
      <c r="K22" s="87"/>
      <c r="L22" s="87"/>
      <c r="M22" s="87"/>
      <c r="N22" s="87"/>
      <c r="O22" s="87"/>
      <c r="P22" s="87"/>
      <c r="Q22" s="87"/>
      <c r="R22" s="87"/>
      <c r="S22" s="87"/>
      <c r="T22" s="191"/>
      <c r="U22" s="86"/>
      <c r="V22" s="86"/>
      <c r="W22" s="86"/>
      <c r="X22" s="86"/>
      <c r="Y22" s="86"/>
      <c r="Z22" s="86"/>
      <c r="AA22" s="86"/>
      <c r="AB22" s="86"/>
      <c r="AC22" s="86"/>
      <c r="AD22" s="86"/>
      <c r="AE22" s="86"/>
      <c r="AF22" s="86"/>
      <c r="AG22" s="86"/>
      <c r="AH22" s="86"/>
      <c r="AI22" s="347"/>
      <c r="AJ22" s="347"/>
      <c r="AK22" s="347"/>
      <c r="AL22" s="347"/>
      <c r="AM22" s="347"/>
      <c r="AN22" s="347"/>
      <c r="AO22" s="347"/>
      <c r="AP22" s="347"/>
      <c r="AQ22" s="347"/>
      <c r="AR22" s="347"/>
      <c r="AS22" s="347"/>
      <c r="AT22" s="347"/>
      <c r="AU22" s="347"/>
      <c r="AV22" s="347"/>
      <c r="AW22" s="347"/>
    </row>
    <row r="23" spans="1:49" s="214" customFormat="1" ht="31.5" x14ac:dyDescent="0.25">
      <c r="A23" s="221" t="s">
        <v>207</v>
      </c>
      <c r="B23" s="233" t="s">
        <v>400</v>
      </c>
      <c r="C23" s="233" t="s">
        <v>268</v>
      </c>
      <c r="D23" s="248" t="s">
        <v>270</v>
      </c>
      <c r="E23" s="87"/>
      <c r="F23" s="87"/>
      <c r="G23" s="87"/>
      <c r="H23" s="87"/>
      <c r="I23" s="87"/>
      <c r="J23" s="87"/>
      <c r="K23" s="87"/>
      <c r="L23" s="87"/>
      <c r="M23" s="87"/>
      <c r="N23" s="87"/>
      <c r="O23" s="87"/>
      <c r="P23" s="87"/>
      <c r="Q23" s="87"/>
      <c r="R23" s="87"/>
      <c r="S23" s="87"/>
      <c r="T23" s="191"/>
      <c r="U23" s="86"/>
      <c r="V23" s="86"/>
      <c r="W23" s="86"/>
      <c r="X23" s="86"/>
      <c r="Y23" s="86"/>
      <c r="Z23" s="86"/>
      <c r="AA23" s="86"/>
      <c r="AB23" s="86"/>
      <c r="AC23" s="86"/>
      <c r="AD23" s="86"/>
      <c r="AE23" s="86"/>
      <c r="AF23" s="86"/>
      <c r="AG23" s="86"/>
      <c r="AH23" s="86"/>
      <c r="AI23" s="347"/>
      <c r="AJ23" s="347"/>
      <c r="AK23" s="347"/>
      <c r="AL23" s="347"/>
      <c r="AM23" s="347"/>
      <c r="AN23" s="347"/>
      <c r="AO23" s="347"/>
      <c r="AP23" s="347"/>
      <c r="AQ23" s="347"/>
      <c r="AR23" s="347"/>
      <c r="AS23" s="347"/>
      <c r="AT23" s="347"/>
      <c r="AU23" s="347"/>
      <c r="AV23" s="347"/>
      <c r="AW23" s="347"/>
    </row>
    <row r="24" spans="1:49" x14ac:dyDescent="0.25">
      <c r="A24" s="96"/>
      <c r="B24" s="243" t="s">
        <v>409</v>
      </c>
      <c r="C24" s="243"/>
      <c r="D24" s="244"/>
      <c r="E24" s="96"/>
      <c r="F24" s="96"/>
      <c r="G24" s="96"/>
      <c r="H24" s="96"/>
      <c r="I24" s="96"/>
      <c r="J24" s="96"/>
      <c r="K24" s="96"/>
      <c r="L24" s="96"/>
      <c r="M24" s="96"/>
      <c r="N24" s="96"/>
      <c r="O24" s="96"/>
      <c r="P24" s="96"/>
      <c r="Q24" s="96"/>
      <c r="R24" s="96"/>
      <c r="S24" s="96"/>
      <c r="T24" s="192"/>
      <c r="U24" s="96"/>
      <c r="V24" s="96"/>
      <c r="W24" s="96"/>
      <c r="X24" s="96"/>
      <c r="Y24" s="96"/>
      <c r="Z24" s="181"/>
      <c r="AA24" s="96"/>
      <c r="AB24" s="96"/>
      <c r="AC24" s="96"/>
      <c r="AD24" s="169"/>
      <c r="AE24" s="96"/>
      <c r="AF24" s="96"/>
      <c r="AG24" s="96"/>
      <c r="AH24" s="96"/>
      <c r="AI24" s="97"/>
      <c r="AJ24" s="97"/>
      <c r="AK24" s="97"/>
      <c r="AL24" s="97"/>
      <c r="AM24" s="97"/>
      <c r="AN24" s="97"/>
      <c r="AO24" s="97"/>
      <c r="AP24" s="97"/>
      <c r="AQ24" s="97"/>
      <c r="AR24" s="97"/>
      <c r="AS24" s="347"/>
      <c r="AT24" s="347"/>
      <c r="AU24" s="347"/>
      <c r="AV24" s="347"/>
      <c r="AW24" s="347"/>
    </row>
    <row r="25" spans="1:49" ht="126" x14ac:dyDescent="0.25">
      <c r="A25" s="99">
        <v>5</v>
      </c>
      <c r="B25" s="242" t="s">
        <v>404</v>
      </c>
      <c r="C25" s="233" t="s">
        <v>74</v>
      </c>
      <c r="D25" s="234" t="s">
        <v>440</v>
      </c>
      <c r="E25" s="350" t="s">
        <v>50</v>
      </c>
      <c r="F25" s="350" t="s">
        <v>50</v>
      </c>
      <c r="G25" s="350" t="s">
        <v>50</v>
      </c>
      <c r="H25" s="350" t="s">
        <v>50</v>
      </c>
      <c r="I25" s="350" t="s">
        <v>50</v>
      </c>
      <c r="J25" s="350" t="s">
        <v>50</v>
      </c>
      <c r="K25" s="350" t="s">
        <v>50</v>
      </c>
      <c r="L25" s="350" t="s">
        <v>50</v>
      </c>
      <c r="M25" s="350" t="s">
        <v>50</v>
      </c>
      <c r="N25" s="350" t="s">
        <v>50</v>
      </c>
      <c r="O25" s="350" t="s">
        <v>50</v>
      </c>
      <c r="P25" s="350" t="s">
        <v>50</v>
      </c>
      <c r="Q25" s="350" t="s">
        <v>50</v>
      </c>
      <c r="R25" s="350" t="s">
        <v>50</v>
      </c>
      <c r="S25" s="350" t="s">
        <v>50</v>
      </c>
      <c r="T25" s="191"/>
      <c r="AI25" s="348"/>
      <c r="AJ25" s="348"/>
      <c r="AK25" s="348"/>
      <c r="AL25" s="348"/>
      <c r="AM25" s="348"/>
      <c r="AN25" s="348"/>
      <c r="AO25" s="348"/>
      <c r="AP25" s="348"/>
      <c r="AQ25" s="348"/>
      <c r="AR25" s="348"/>
      <c r="AS25" s="347"/>
      <c r="AT25" s="347"/>
      <c r="AU25" s="347"/>
      <c r="AV25" s="347"/>
      <c r="AW25" s="347"/>
    </row>
    <row r="26" spans="1:49" ht="78.75" x14ac:dyDescent="0.25">
      <c r="A26" s="100" t="s">
        <v>272</v>
      </c>
      <c r="B26" s="239" t="s">
        <v>368</v>
      </c>
      <c r="C26" s="233" t="s">
        <v>369</v>
      </c>
      <c r="D26" s="240"/>
      <c r="E26" s="87" t="str">
        <f>IF(E25="n","x"," ")</f>
        <v xml:space="preserve"> </v>
      </c>
      <c r="F26" s="87" t="str">
        <f t="shared" ref="F26:S26" si="3">IF(F25="n","x"," ")</f>
        <v xml:space="preserve"> </v>
      </c>
      <c r="G26" s="87" t="str">
        <f t="shared" si="3"/>
        <v xml:space="preserve"> </v>
      </c>
      <c r="H26" s="87" t="str">
        <f t="shared" si="3"/>
        <v xml:space="preserve"> </v>
      </c>
      <c r="I26" s="87" t="str">
        <f t="shared" si="3"/>
        <v xml:space="preserve"> </v>
      </c>
      <c r="J26" s="87" t="str">
        <f t="shared" si="3"/>
        <v xml:space="preserve"> </v>
      </c>
      <c r="K26" s="87" t="str">
        <f t="shared" si="3"/>
        <v xml:space="preserve"> </v>
      </c>
      <c r="L26" s="87" t="str">
        <f t="shared" si="3"/>
        <v xml:space="preserve"> </v>
      </c>
      <c r="M26" s="87" t="str">
        <f t="shared" si="3"/>
        <v xml:space="preserve"> </v>
      </c>
      <c r="N26" s="87" t="str">
        <f t="shared" si="3"/>
        <v xml:space="preserve"> </v>
      </c>
      <c r="O26" s="87" t="str">
        <f t="shared" si="3"/>
        <v xml:space="preserve"> </v>
      </c>
      <c r="P26" s="87" t="str">
        <f t="shared" si="3"/>
        <v xml:space="preserve"> </v>
      </c>
      <c r="Q26" s="87" t="str">
        <f t="shared" si="3"/>
        <v xml:space="preserve"> </v>
      </c>
      <c r="R26" s="87" t="str">
        <f t="shared" si="3"/>
        <v xml:space="preserve"> </v>
      </c>
      <c r="S26" s="87" t="str">
        <f t="shared" si="3"/>
        <v xml:space="preserve"> </v>
      </c>
      <c r="T26" s="191"/>
      <c r="V26" s="86"/>
      <c r="W26" s="86"/>
      <c r="X26" s="86"/>
      <c r="AA26" s="86"/>
      <c r="AB26" s="86"/>
      <c r="AC26" s="86"/>
      <c r="AE26" s="86"/>
      <c r="AF26" s="86"/>
      <c r="AH26" s="86"/>
      <c r="AI26" s="347"/>
      <c r="AJ26" s="347"/>
      <c r="AK26" s="347"/>
      <c r="AL26" s="347"/>
      <c r="AM26" s="347"/>
      <c r="AN26" s="347"/>
      <c r="AO26" s="347"/>
      <c r="AP26" s="347"/>
      <c r="AQ26" s="347"/>
      <c r="AR26" s="347"/>
      <c r="AS26" s="347"/>
      <c r="AT26" s="347"/>
      <c r="AU26" s="347"/>
      <c r="AV26" s="347"/>
      <c r="AW26" s="347"/>
    </row>
    <row r="27" spans="1:49" ht="31.5" x14ac:dyDescent="0.25">
      <c r="A27" s="100" t="s">
        <v>273</v>
      </c>
      <c r="B27" s="239" t="s">
        <v>370</v>
      </c>
      <c r="C27" s="233" t="s">
        <v>382</v>
      </c>
      <c r="D27" s="240"/>
      <c r="E27" s="87" t="str">
        <f>IF(E25="n","x"," ")</f>
        <v xml:space="preserve"> </v>
      </c>
      <c r="F27" s="87" t="str">
        <f t="shared" ref="F27:S27" si="4">IF(F25="n","x"," ")</f>
        <v xml:space="preserve"> </v>
      </c>
      <c r="G27" s="87" t="str">
        <f t="shared" si="4"/>
        <v xml:space="preserve"> </v>
      </c>
      <c r="H27" s="87" t="str">
        <f t="shared" si="4"/>
        <v xml:space="preserve"> </v>
      </c>
      <c r="I27" s="87" t="str">
        <f t="shared" si="4"/>
        <v xml:space="preserve"> </v>
      </c>
      <c r="J27" s="87" t="str">
        <f t="shared" si="4"/>
        <v xml:space="preserve"> </v>
      </c>
      <c r="K27" s="87" t="str">
        <f t="shared" si="4"/>
        <v xml:space="preserve"> </v>
      </c>
      <c r="L27" s="87" t="str">
        <f t="shared" si="4"/>
        <v xml:space="preserve"> </v>
      </c>
      <c r="M27" s="87" t="str">
        <f t="shared" si="4"/>
        <v xml:space="preserve"> </v>
      </c>
      <c r="N27" s="87" t="str">
        <f t="shared" si="4"/>
        <v xml:space="preserve"> </v>
      </c>
      <c r="O27" s="87" t="str">
        <f t="shared" si="4"/>
        <v xml:space="preserve"> </v>
      </c>
      <c r="P27" s="87" t="str">
        <f t="shared" si="4"/>
        <v xml:space="preserve"> </v>
      </c>
      <c r="Q27" s="87" t="str">
        <f t="shared" si="4"/>
        <v xml:space="preserve"> </v>
      </c>
      <c r="R27" s="87" t="str">
        <f t="shared" si="4"/>
        <v xml:space="preserve"> </v>
      </c>
      <c r="S27" s="87" t="str">
        <f t="shared" si="4"/>
        <v xml:space="preserve"> </v>
      </c>
      <c r="T27" s="191"/>
      <c r="V27" s="86"/>
      <c r="W27" s="86"/>
      <c r="AC27" s="86"/>
      <c r="AI27" s="348"/>
      <c r="AJ27" s="348"/>
      <c r="AK27" s="348"/>
      <c r="AL27" s="348"/>
      <c r="AM27" s="348"/>
      <c r="AN27" s="348"/>
      <c r="AO27" s="348"/>
      <c r="AP27" s="348"/>
      <c r="AQ27" s="348"/>
      <c r="AR27" s="348"/>
      <c r="AS27" s="347"/>
      <c r="AT27" s="347"/>
      <c r="AU27" s="347"/>
      <c r="AV27" s="347"/>
      <c r="AW27" s="347"/>
    </row>
    <row r="28" spans="1:49" ht="126" x14ac:dyDescent="0.25">
      <c r="A28" s="100" t="s">
        <v>274</v>
      </c>
      <c r="B28" s="251" t="s">
        <v>15</v>
      </c>
      <c r="C28" s="233" t="s">
        <v>383</v>
      </c>
      <c r="D28" s="240"/>
      <c r="E28" s="87" t="str">
        <f>IF(E25="n","x"," ")</f>
        <v xml:space="preserve"> </v>
      </c>
      <c r="F28" s="87" t="str">
        <f t="shared" ref="F28:S28" si="5">IF(F25="n","x"," ")</f>
        <v xml:space="preserve"> </v>
      </c>
      <c r="G28" s="87" t="str">
        <f t="shared" si="5"/>
        <v xml:space="preserve"> </v>
      </c>
      <c r="H28" s="87" t="str">
        <f t="shared" si="5"/>
        <v xml:space="preserve"> </v>
      </c>
      <c r="I28" s="87" t="str">
        <f t="shared" si="5"/>
        <v xml:space="preserve"> </v>
      </c>
      <c r="J28" s="87" t="str">
        <f t="shared" si="5"/>
        <v xml:space="preserve"> </v>
      </c>
      <c r="K28" s="87" t="str">
        <f t="shared" si="5"/>
        <v xml:space="preserve"> </v>
      </c>
      <c r="L28" s="87" t="str">
        <f t="shared" si="5"/>
        <v xml:space="preserve"> </v>
      </c>
      <c r="M28" s="87" t="str">
        <f t="shared" si="5"/>
        <v xml:space="preserve"> </v>
      </c>
      <c r="N28" s="87" t="str">
        <f t="shared" si="5"/>
        <v xml:space="preserve"> </v>
      </c>
      <c r="O28" s="87" t="str">
        <f t="shared" si="5"/>
        <v xml:space="preserve"> </v>
      </c>
      <c r="P28" s="87" t="str">
        <f t="shared" si="5"/>
        <v xml:space="preserve"> </v>
      </c>
      <c r="Q28" s="87" t="str">
        <f t="shared" si="5"/>
        <v xml:space="preserve"> </v>
      </c>
      <c r="R28" s="87" t="str">
        <f t="shared" si="5"/>
        <v xml:space="preserve"> </v>
      </c>
      <c r="S28" s="87" t="str">
        <f t="shared" si="5"/>
        <v xml:space="preserve"> </v>
      </c>
      <c r="T28" s="191"/>
      <c r="V28" s="86"/>
      <c r="W28" s="86"/>
      <c r="AC28" s="86"/>
      <c r="AI28" s="348"/>
      <c r="AJ28" s="348"/>
      <c r="AK28" s="348"/>
      <c r="AL28" s="348"/>
      <c r="AM28" s="348"/>
      <c r="AN28" s="348"/>
      <c r="AO28" s="348"/>
      <c r="AP28" s="348"/>
      <c r="AQ28" s="348"/>
      <c r="AR28" s="348"/>
      <c r="AS28" s="347"/>
      <c r="AT28" s="347"/>
      <c r="AU28" s="347"/>
      <c r="AV28" s="347"/>
      <c r="AW28" s="347"/>
    </row>
    <row r="29" spans="1:49" ht="94.5" x14ac:dyDescent="0.25">
      <c r="A29" s="100" t="s">
        <v>275</v>
      </c>
      <c r="B29" s="233" t="s">
        <v>371</v>
      </c>
      <c r="C29" s="233" t="s">
        <v>384</v>
      </c>
      <c r="D29" s="240"/>
      <c r="E29" s="87" t="str">
        <f>IF(E25="n","x"," ")</f>
        <v xml:space="preserve"> </v>
      </c>
      <c r="F29" s="87" t="str">
        <f t="shared" ref="F29:S29" si="6">IF(F25="n","x"," ")</f>
        <v xml:space="preserve"> </v>
      </c>
      <c r="G29" s="87" t="str">
        <f t="shared" si="6"/>
        <v xml:space="preserve"> </v>
      </c>
      <c r="H29" s="87" t="str">
        <f t="shared" si="6"/>
        <v xml:space="preserve"> </v>
      </c>
      <c r="I29" s="87" t="str">
        <f t="shared" si="6"/>
        <v xml:space="preserve"> </v>
      </c>
      <c r="J29" s="87" t="str">
        <f t="shared" si="6"/>
        <v xml:space="preserve"> </v>
      </c>
      <c r="K29" s="87" t="str">
        <f t="shared" si="6"/>
        <v xml:space="preserve"> </v>
      </c>
      <c r="L29" s="87" t="str">
        <f t="shared" si="6"/>
        <v xml:space="preserve"> </v>
      </c>
      <c r="M29" s="87" t="str">
        <f t="shared" si="6"/>
        <v xml:space="preserve"> </v>
      </c>
      <c r="N29" s="87" t="str">
        <f t="shared" si="6"/>
        <v xml:space="preserve"> </v>
      </c>
      <c r="O29" s="87" t="str">
        <f t="shared" si="6"/>
        <v xml:space="preserve"> </v>
      </c>
      <c r="P29" s="87" t="str">
        <f t="shared" si="6"/>
        <v xml:space="preserve"> </v>
      </c>
      <c r="Q29" s="87" t="str">
        <f t="shared" si="6"/>
        <v xml:space="preserve"> </v>
      </c>
      <c r="R29" s="87" t="str">
        <f t="shared" si="6"/>
        <v xml:space="preserve"> </v>
      </c>
      <c r="S29" s="87" t="str">
        <f t="shared" si="6"/>
        <v xml:space="preserve"> </v>
      </c>
      <c r="T29" s="191"/>
      <c r="V29" s="86"/>
      <c r="W29" s="86"/>
      <c r="X29" s="86"/>
      <c r="AA29" s="86"/>
      <c r="AB29" s="86"/>
      <c r="AC29" s="86"/>
      <c r="AE29" s="86"/>
      <c r="AF29" s="86"/>
      <c r="AH29" s="86"/>
      <c r="AI29" s="347"/>
      <c r="AJ29" s="347"/>
      <c r="AK29" s="347"/>
      <c r="AL29" s="347"/>
      <c r="AM29" s="347"/>
      <c r="AN29" s="347"/>
      <c r="AO29" s="347"/>
      <c r="AP29" s="347"/>
      <c r="AQ29" s="347"/>
      <c r="AR29" s="347"/>
      <c r="AS29" s="347"/>
      <c r="AT29" s="347"/>
      <c r="AU29" s="347"/>
      <c r="AV29" s="347"/>
      <c r="AW29" s="347"/>
    </row>
    <row r="30" spans="1:49" ht="63" x14ac:dyDescent="0.25">
      <c r="A30" s="100" t="s">
        <v>276</v>
      </c>
      <c r="B30" s="233" t="s">
        <v>372</v>
      </c>
      <c r="C30" s="233" t="s">
        <v>385</v>
      </c>
      <c r="D30" s="240"/>
      <c r="E30" s="87" t="str">
        <f>IF(E25="n","x"," ")</f>
        <v xml:space="preserve"> </v>
      </c>
      <c r="F30" s="87" t="str">
        <f t="shared" ref="F30:S30" si="7">IF(F25="n","x"," ")</f>
        <v xml:space="preserve"> </v>
      </c>
      <c r="G30" s="87" t="str">
        <f t="shared" si="7"/>
        <v xml:space="preserve"> </v>
      </c>
      <c r="H30" s="87" t="str">
        <f t="shared" si="7"/>
        <v xml:space="preserve"> </v>
      </c>
      <c r="I30" s="87" t="str">
        <f t="shared" si="7"/>
        <v xml:space="preserve"> </v>
      </c>
      <c r="J30" s="87" t="str">
        <f t="shared" si="7"/>
        <v xml:space="preserve"> </v>
      </c>
      <c r="K30" s="87" t="str">
        <f t="shared" si="7"/>
        <v xml:space="preserve"> </v>
      </c>
      <c r="L30" s="87" t="str">
        <f t="shared" si="7"/>
        <v xml:space="preserve"> </v>
      </c>
      <c r="M30" s="87" t="str">
        <f t="shared" si="7"/>
        <v xml:space="preserve"> </v>
      </c>
      <c r="N30" s="87" t="str">
        <f t="shared" si="7"/>
        <v xml:space="preserve"> </v>
      </c>
      <c r="O30" s="87" t="str">
        <f t="shared" si="7"/>
        <v xml:space="preserve"> </v>
      </c>
      <c r="P30" s="87" t="str">
        <f t="shared" si="7"/>
        <v xml:space="preserve"> </v>
      </c>
      <c r="Q30" s="87" t="str">
        <f t="shared" si="7"/>
        <v xml:space="preserve"> </v>
      </c>
      <c r="R30" s="87" t="str">
        <f t="shared" si="7"/>
        <v xml:space="preserve"> </v>
      </c>
      <c r="S30" s="87" t="str">
        <f t="shared" si="7"/>
        <v xml:space="preserve"> </v>
      </c>
      <c r="T30" s="191"/>
      <c r="V30" s="86"/>
      <c r="W30" s="86"/>
      <c r="X30" s="86"/>
      <c r="AA30" s="86"/>
      <c r="AB30" s="86"/>
      <c r="AC30" s="86"/>
      <c r="AE30" s="86"/>
      <c r="AF30" s="86"/>
      <c r="AH30" s="86"/>
      <c r="AI30" s="347"/>
      <c r="AJ30" s="347"/>
      <c r="AK30" s="347"/>
      <c r="AL30" s="347"/>
      <c r="AM30" s="347"/>
      <c r="AN30" s="347"/>
      <c r="AO30" s="347"/>
      <c r="AP30" s="347"/>
      <c r="AQ30" s="347"/>
      <c r="AR30" s="347"/>
      <c r="AS30" s="347"/>
      <c r="AT30" s="347"/>
      <c r="AU30" s="347"/>
      <c r="AV30" s="347"/>
      <c r="AW30" s="347"/>
    </row>
    <row r="31" spans="1:49" ht="63" x14ac:dyDescent="0.25">
      <c r="A31" s="100" t="s">
        <v>277</v>
      </c>
      <c r="B31" s="233" t="s">
        <v>373</v>
      </c>
      <c r="C31" s="233" t="s">
        <v>386</v>
      </c>
      <c r="D31" s="240"/>
      <c r="E31" s="87" t="str">
        <f>IF(E25="n","x"," ")</f>
        <v xml:space="preserve"> </v>
      </c>
      <c r="F31" s="87" t="str">
        <f t="shared" ref="F31:S31" si="8">IF(F25="n","x"," ")</f>
        <v xml:space="preserve"> </v>
      </c>
      <c r="G31" s="87" t="str">
        <f t="shared" si="8"/>
        <v xml:space="preserve"> </v>
      </c>
      <c r="H31" s="87" t="str">
        <f t="shared" si="8"/>
        <v xml:space="preserve"> </v>
      </c>
      <c r="I31" s="87" t="str">
        <f t="shared" si="8"/>
        <v xml:space="preserve"> </v>
      </c>
      <c r="J31" s="87" t="str">
        <f t="shared" si="8"/>
        <v xml:space="preserve"> </v>
      </c>
      <c r="K31" s="87" t="str">
        <f t="shared" si="8"/>
        <v xml:space="preserve"> </v>
      </c>
      <c r="L31" s="87" t="str">
        <f t="shared" si="8"/>
        <v xml:space="preserve"> </v>
      </c>
      <c r="M31" s="87" t="str">
        <f t="shared" si="8"/>
        <v xml:space="preserve"> </v>
      </c>
      <c r="N31" s="87" t="str">
        <f t="shared" si="8"/>
        <v xml:space="preserve"> </v>
      </c>
      <c r="O31" s="87" t="str">
        <f t="shared" si="8"/>
        <v xml:space="preserve"> </v>
      </c>
      <c r="P31" s="87" t="str">
        <f t="shared" si="8"/>
        <v xml:space="preserve"> </v>
      </c>
      <c r="Q31" s="87" t="str">
        <f t="shared" si="8"/>
        <v xml:space="preserve"> </v>
      </c>
      <c r="R31" s="87" t="str">
        <f t="shared" si="8"/>
        <v xml:space="preserve"> </v>
      </c>
      <c r="S31" s="87" t="str">
        <f t="shared" si="8"/>
        <v xml:space="preserve"> </v>
      </c>
      <c r="T31" s="191"/>
      <c r="V31" s="86"/>
      <c r="W31" s="86"/>
      <c r="X31" s="86"/>
      <c r="AA31" s="86"/>
      <c r="AB31" s="86"/>
      <c r="AC31" s="86"/>
      <c r="AE31" s="86"/>
      <c r="AF31" s="86"/>
      <c r="AH31" s="86"/>
      <c r="AI31" s="347"/>
      <c r="AJ31" s="347"/>
      <c r="AK31" s="347"/>
      <c r="AL31" s="347"/>
      <c r="AM31" s="347"/>
      <c r="AN31" s="347"/>
      <c r="AO31" s="347"/>
      <c r="AP31" s="347"/>
      <c r="AQ31" s="347"/>
      <c r="AR31" s="347"/>
      <c r="AS31" s="347"/>
      <c r="AT31" s="347"/>
      <c r="AU31" s="347"/>
      <c r="AV31" s="347"/>
      <c r="AW31" s="347"/>
    </row>
    <row r="32" spans="1:49" ht="126" x14ac:dyDescent="0.25">
      <c r="A32" s="100" t="s">
        <v>278</v>
      </c>
      <c r="B32" s="233" t="s">
        <v>374</v>
      </c>
      <c r="C32" s="233" t="s">
        <v>217</v>
      </c>
      <c r="D32" s="240"/>
      <c r="E32" s="87" t="str">
        <f>IF(E25="n","x"," ")</f>
        <v xml:space="preserve"> </v>
      </c>
      <c r="F32" s="87" t="str">
        <f t="shared" ref="F32:S32" si="9">IF(F25="n","x"," ")</f>
        <v xml:space="preserve"> </v>
      </c>
      <c r="G32" s="87" t="str">
        <f t="shared" si="9"/>
        <v xml:space="preserve"> </v>
      </c>
      <c r="H32" s="87" t="str">
        <f t="shared" si="9"/>
        <v xml:space="preserve"> </v>
      </c>
      <c r="I32" s="87" t="str">
        <f t="shared" si="9"/>
        <v xml:space="preserve"> </v>
      </c>
      <c r="J32" s="87" t="str">
        <f t="shared" si="9"/>
        <v xml:space="preserve"> </v>
      </c>
      <c r="K32" s="87" t="str">
        <f t="shared" si="9"/>
        <v xml:space="preserve"> </v>
      </c>
      <c r="L32" s="87" t="str">
        <f t="shared" si="9"/>
        <v xml:space="preserve"> </v>
      </c>
      <c r="M32" s="87" t="str">
        <f t="shared" si="9"/>
        <v xml:space="preserve"> </v>
      </c>
      <c r="N32" s="87" t="str">
        <f t="shared" si="9"/>
        <v xml:space="preserve"> </v>
      </c>
      <c r="O32" s="87" t="str">
        <f t="shared" si="9"/>
        <v xml:space="preserve"> </v>
      </c>
      <c r="P32" s="87" t="str">
        <f t="shared" si="9"/>
        <v xml:space="preserve"> </v>
      </c>
      <c r="Q32" s="87" t="str">
        <f t="shared" si="9"/>
        <v xml:space="preserve"> </v>
      </c>
      <c r="R32" s="87" t="str">
        <f t="shared" si="9"/>
        <v xml:space="preserve"> </v>
      </c>
      <c r="S32" s="87" t="str">
        <f t="shared" si="9"/>
        <v xml:space="preserve"> </v>
      </c>
      <c r="T32" s="191"/>
      <c r="V32" s="86"/>
      <c r="W32" s="86"/>
      <c r="X32" s="86"/>
      <c r="AA32" s="86"/>
      <c r="AB32" s="86"/>
      <c r="AC32" s="86"/>
      <c r="AE32" s="86"/>
      <c r="AF32" s="86"/>
      <c r="AH32" s="86"/>
      <c r="AI32" s="347"/>
      <c r="AJ32" s="347"/>
      <c r="AK32" s="347"/>
      <c r="AL32" s="347"/>
      <c r="AM32" s="347"/>
      <c r="AN32" s="347"/>
      <c r="AO32" s="347"/>
      <c r="AP32" s="347"/>
      <c r="AQ32" s="347"/>
      <c r="AR32" s="347"/>
      <c r="AS32" s="347"/>
      <c r="AT32" s="347"/>
      <c r="AU32" s="347"/>
      <c r="AV32" s="347"/>
      <c r="AW32" s="347"/>
    </row>
    <row r="33" spans="1:117" ht="75.75" customHeight="1" x14ac:dyDescent="0.25">
      <c r="A33" s="99">
        <v>6</v>
      </c>
      <c r="B33" s="242" t="s">
        <v>375</v>
      </c>
      <c r="C33" s="233" t="s">
        <v>210</v>
      </c>
      <c r="D33" s="240"/>
      <c r="E33" s="87" t="str">
        <f>IF(E25="n","x"," ")</f>
        <v xml:space="preserve"> </v>
      </c>
      <c r="F33" s="87" t="str">
        <f t="shared" ref="F33:S33" si="10">IF(F25="n","x"," ")</f>
        <v xml:space="preserve"> </v>
      </c>
      <c r="G33" s="87" t="str">
        <f t="shared" si="10"/>
        <v xml:space="preserve"> </v>
      </c>
      <c r="H33" s="87" t="str">
        <f t="shared" si="10"/>
        <v xml:space="preserve"> </v>
      </c>
      <c r="I33" s="87" t="str">
        <f t="shared" si="10"/>
        <v xml:space="preserve"> </v>
      </c>
      <c r="J33" s="87" t="str">
        <f t="shared" si="10"/>
        <v xml:space="preserve"> </v>
      </c>
      <c r="K33" s="87" t="str">
        <f t="shared" si="10"/>
        <v xml:space="preserve"> </v>
      </c>
      <c r="L33" s="87" t="str">
        <f t="shared" si="10"/>
        <v xml:space="preserve"> </v>
      </c>
      <c r="M33" s="87" t="str">
        <f t="shared" si="10"/>
        <v xml:space="preserve"> </v>
      </c>
      <c r="N33" s="87" t="str">
        <f t="shared" si="10"/>
        <v xml:space="preserve"> </v>
      </c>
      <c r="O33" s="87" t="str">
        <f t="shared" si="10"/>
        <v xml:space="preserve"> </v>
      </c>
      <c r="P33" s="87" t="str">
        <f t="shared" si="10"/>
        <v xml:space="preserve"> </v>
      </c>
      <c r="Q33" s="87" t="str">
        <f t="shared" si="10"/>
        <v xml:space="preserve"> </v>
      </c>
      <c r="R33" s="87" t="str">
        <f t="shared" si="10"/>
        <v xml:space="preserve"> </v>
      </c>
      <c r="S33" s="87" t="str">
        <f t="shared" si="10"/>
        <v xml:space="preserve"> </v>
      </c>
      <c r="T33" s="197"/>
      <c r="V33" s="86"/>
      <c r="W33" s="86"/>
      <c r="X33" s="140"/>
      <c r="Z33" s="183"/>
      <c r="AA33" s="140"/>
      <c r="AB33" s="140"/>
      <c r="AC33" s="86"/>
      <c r="AD33" s="171"/>
      <c r="AE33" s="140"/>
      <c r="AF33" s="140"/>
      <c r="AH33" s="140"/>
      <c r="AI33" s="105"/>
      <c r="AJ33" s="105"/>
      <c r="AK33" s="105"/>
      <c r="AL33" s="105"/>
      <c r="AM33" s="105"/>
      <c r="AN33" s="105"/>
      <c r="AO33" s="105"/>
      <c r="AP33" s="105"/>
      <c r="AQ33" s="105"/>
      <c r="AR33" s="105"/>
      <c r="AS33" s="347"/>
      <c r="AT33" s="347"/>
      <c r="AU33" s="347"/>
      <c r="AV33" s="347"/>
      <c r="AW33" s="347"/>
    </row>
    <row r="34" spans="1:117" x14ac:dyDescent="0.25">
      <c r="A34" s="96"/>
      <c r="B34" s="243" t="s">
        <v>226</v>
      </c>
      <c r="C34" s="243"/>
      <c r="D34" s="244"/>
      <c r="E34" s="96"/>
      <c r="F34" s="96"/>
      <c r="G34" s="96"/>
      <c r="H34" s="96"/>
      <c r="I34" s="96"/>
      <c r="J34" s="96"/>
      <c r="K34" s="96"/>
      <c r="L34" s="96"/>
      <c r="M34" s="96"/>
      <c r="N34" s="96"/>
      <c r="O34" s="96"/>
      <c r="P34" s="96"/>
      <c r="Q34" s="96"/>
      <c r="R34" s="96"/>
      <c r="S34" s="96"/>
      <c r="T34" s="192"/>
      <c r="U34" s="96"/>
      <c r="V34" s="96"/>
      <c r="W34" s="96"/>
      <c r="X34" s="96"/>
      <c r="Y34" s="96"/>
      <c r="Z34" s="181"/>
      <c r="AA34" s="96"/>
      <c r="AB34" s="96"/>
      <c r="AC34" s="96"/>
      <c r="AD34" s="169"/>
      <c r="AE34" s="96"/>
      <c r="AF34" s="96"/>
      <c r="AG34" s="96"/>
      <c r="AH34" s="96"/>
      <c r="AI34" s="97"/>
      <c r="AJ34" s="97"/>
      <c r="AK34" s="97"/>
      <c r="AL34" s="97"/>
      <c r="AM34" s="97"/>
      <c r="AN34" s="97"/>
      <c r="AO34" s="97"/>
      <c r="AP34" s="97"/>
      <c r="AQ34" s="97"/>
      <c r="AR34" s="97"/>
      <c r="AS34" s="347"/>
      <c r="AT34" s="347"/>
      <c r="AU34" s="347"/>
      <c r="AV34" s="347"/>
      <c r="AW34" s="347"/>
    </row>
    <row r="35" spans="1:117" ht="31.5" x14ac:dyDescent="0.25">
      <c r="A35" s="98">
        <v>7</v>
      </c>
      <c r="B35" s="233" t="s">
        <v>227</v>
      </c>
      <c r="C35" s="239" t="s">
        <v>376</v>
      </c>
      <c r="D35" s="233" t="s">
        <v>441</v>
      </c>
      <c r="E35" s="350"/>
      <c r="F35" s="350"/>
      <c r="G35" s="350"/>
      <c r="H35" s="350"/>
      <c r="I35" s="350"/>
      <c r="J35" s="350"/>
      <c r="K35" s="350"/>
      <c r="L35" s="350"/>
      <c r="M35" s="350"/>
      <c r="N35" s="350"/>
      <c r="O35" s="350"/>
      <c r="P35" s="350"/>
      <c r="Q35" s="350"/>
      <c r="R35" s="350"/>
      <c r="S35" s="350"/>
      <c r="T35" s="191"/>
      <c r="AI35" s="348"/>
      <c r="AJ35" s="348"/>
      <c r="AK35" s="348"/>
      <c r="AL35" s="348"/>
      <c r="AM35" s="348"/>
      <c r="AN35" s="348"/>
      <c r="AO35" s="348"/>
      <c r="AP35" s="348"/>
      <c r="AQ35" s="348"/>
      <c r="AR35" s="348"/>
      <c r="AS35" s="347"/>
      <c r="AT35" s="347"/>
      <c r="AU35" s="347"/>
      <c r="AV35" s="347"/>
      <c r="AW35" s="347"/>
    </row>
    <row r="36" spans="1:117" s="214" customFormat="1" ht="31.5" customHeight="1" x14ac:dyDescent="0.25">
      <c r="A36" s="99" t="s">
        <v>124</v>
      </c>
      <c r="B36" s="252" t="s">
        <v>398</v>
      </c>
      <c r="C36" s="239" t="s">
        <v>36</v>
      </c>
      <c r="D36" s="234" t="s">
        <v>322</v>
      </c>
      <c r="E36" s="87" t="str">
        <f>IF(E35="x","x"," ")</f>
        <v xml:space="preserve"> </v>
      </c>
      <c r="F36" s="87" t="str">
        <f t="shared" ref="F36:S36" si="11">IF(F35="x","x"," ")</f>
        <v xml:space="preserve"> </v>
      </c>
      <c r="G36" s="87" t="str">
        <f t="shared" si="11"/>
        <v xml:space="preserve"> </v>
      </c>
      <c r="H36" s="87" t="str">
        <f t="shared" si="11"/>
        <v xml:space="preserve"> </v>
      </c>
      <c r="I36" s="87" t="str">
        <f t="shared" si="11"/>
        <v xml:space="preserve"> </v>
      </c>
      <c r="J36" s="87" t="str">
        <f t="shared" si="11"/>
        <v xml:space="preserve"> </v>
      </c>
      <c r="K36" s="87" t="str">
        <f t="shared" si="11"/>
        <v xml:space="preserve"> </v>
      </c>
      <c r="L36" s="87" t="str">
        <f t="shared" si="11"/>
        <v xml:space="preserve"> </v>
      </c>
      <c r="M36" s="87" t="str">
        <f t="shared" si="11"/>
        <v xml:space="preserve"> </v>
      </c>
      <c r="N36" s="87" t="str">
        <f t="shared" si="11"/>
        <v xml:space="preserve"> </v>
      </c>
      <c r="O36" s="87" t="str">
        <f t="shared" si="11"/>
        <v xml:space="preserve"> </v>
      </c>
      <c r="P36" s="87" t="str">
        <f t="shared" si="11"/>
        <v xml:space="preserve"> </v>
      </c>
      <c r="Q36" s="87" t="str">
        <f t="shared" si="11"/>
        <v xml:space="preserve"> </v>
      </c>
      <c r="R36" s="87" t="str">
        <f t="shared" si="11"/>
        <v xml:space="preserve"> </v>
      </c>
      <c r="S36" s="87" t="str">
        <f t="shared" si="11"/>
        <v xml:space="preserve"> </v>
      </c>
      <c r="T36" s="191"/>
      <c r="U36" s="87"/>
      <c r="V36" s="87"/>
      <c r="W36" s="87"/>
      <c r="X36" s="87"/>
      <c r="Y36" s="87"/>
      <c r="Z36" s="175"/>
      <c r="AA36" s="87"/>
      <c r="AB36" s="87"/>
      <c r="AC36" s="87"/>
      <c r="AD36" s="168"/>
      <c r="AE36" s="87"/>
      <c r="AF36" s="87"/>
      <c r="AG36" s="87"/>
      <c r="AH36" s="87"/>
      <c r="AI36" s="348"/>
      <c r="AJ36" s="348"/>
      <c r="AK36" s="348"/>
      <c r="AL36" s="348"/>
      <c r="AM36" s="348"/>
      <c r="AN36" s="348"/>
      <c r="AO36" s="348"/>
      <c r="AP36" s="348"/>
      <c r="AQ36" s="348"/>
      <c r="AR36" s="348"/>
      <c r="AS36" s="347"/>
      <c r="AT36" s="347"/>
      <c r="AU36" s="347"/>
      <c r="AV36" s="347"/>
      <c r="AW36" s="347"/>
    </row>
    <row r="37" spans="1:117" ht="90.75" customHeight="1" x14ac:dyDescent="0.25">
      <c r="A37" s="99" t="s">
        <v>279</v>
      </c>
      <c r="B37" s="242" t="s">
        <v>327</v>
      </c>
      <c r="C37" s="233" t="s">
        <v>392</v>
      </c>
      <c r="D37" s="233" t="s">
        <v>263</v>
      </c>
      <c r="E37" s="87" t="str">
        <f>IF(E35="x","x"," ")</f>
        <v xml:space="preserve"> </v>
      </c>
      <c r="F37" s="87" t="str">
        <f t="shared" ref="F37:S37" si="12">IF(F35="x","x"," ")</f>
        <v xml:space="preserve"> </v>
      </c>
      <c r="G37" s="87" t="str">
        <f t="shared" si="12"/>
        <v xml:space="preserve"> </v>
      </c>
      <c r="H37" s="87" t="str">
        <f t="shared" si="12"/>
        <v xml:space="preserve"> </v>
      </c>
      <c r="I37" s="87" t="str">
        <f t="shared" si="12"/>
        <v xml:space="preserve"> </v>
      </c>
      <c r="J37" s="87" t="str">
        <f t="shared" si="12"/>
        <v xml:space="preserve"> </v>
      </c>
      <c r="K37" s="87" t="str">
        <f t="shared" si="12"/>
        <v xml:space="preserve"> </v>
      </c>
      <c r="L37" s="87" t="str">
        <f t="shared" si="12"/>
        <v xml:space="preserve"> </v>
      </c>
      <c r="M37" s="87" t="str">
        <f t="shared" si="12"/>
        <v xml:space="preserve"> </v>
      </c>
      <c r="N37" s="87" t="str">
        <f t="shared" si="12"/>
        <v xml:space="preserve"> </v>
      </c>
      <c r="O37" s="87" t="str">
        <f t="shared" si="12"/>
        <v xml:space="preserve"> </v>
      </c>
      <c r="P37" s="87" t="str">
        <f t="shared" si="12"/>
        <v xml:space="preserve"> </v>
      </c>
      <c r="Q37" s="87" t="str">
        <f t="shared" si="12"/>
        <v xml:space="preserve"> </v>
      </c>
      <c r="R37" s="87" t="str">
        <f t="shared" si="12"/>
        <v xml:space="preserve"> </v>
      </c>
      <c r="S37" s="87" t="str">
        <f t="shared" si="12"/>
        <v xml:space="preserve"> </v>
      </c>
      <c r="T37" s="197"/>
      <c r="V37" s="86"/>
      <c r="W37" s="86"/>
      <c r="X37" s="140"/>
      <c r="Z37" s="183"/>
      <c r="AA37" s="140"/>
      <c r="AB37" s="140"/>
      <c r="AC37" s="86"/>
      <c r="AD37" s="171"/>
      <c r="AE37" s="140"/>
      <c r="AF37" s="140"/>
      <c r="AH37" s="140"/>
      <c r="AI37" s="105"/>
      <c r="AJ37" s="105"/>
      <c r="AK37" s="105"/>
      <c r="AL37" s="105"/>
      <c r="AM37" s="105"/>
      <c r="AN37" s="105"/>
      <c r="AO37" s="105"/>
      <c r="AP37" s="105"/>
      <c r="AQ37" s="105"/>
      <c r="AR37" s="105"/>
      <c r="AS37" s="347"/>
      <c r="AT37" s="347"/>
      <c r="AU37" s="347"/>
      <c r="AV37" s="347"/>
      <c r="AW37" s="347"/>
    </row>
    <row r="38" spans="1:117" ht="75.75" customHeight="1" x14ac:dyDescent="0.25">
      <c r="A38" s="99" t="s">
        <v>280</v>
      </c>
      <c r="B38" s="242" t="s">
        <v>396</v>
      </c>
      <c r="C38" s="233" t="s">
        <v>36</v>
      </c>
      <c r="D38" s="233" t="s">
        <v>263</v>
      </c>
      <c r="E38" s="87" t="str">
        <f>IF(E35="x","x"," ")</f>
        <v xml:space="preserve"> </v>
      </c>
      <c r="F38" s="87" t="str">
        <f t="shared" ref="F38:S38" si="13">IF(F35="x","x"," ")</f>
        <v xml:space="preserve"> </v>
      </c>
      <c r="G38" s="87" t="str">
        <f t="shared" si="13"/>
        <v xml:space="preserve"> </v>
      </c>
      <c r="H38" s="87" t="str">
        <f t="shared" si="13"/>
        <v xml:space="preserve"> </v>
      </c>
      <c r="I38" s="87" t="str">
        <f t="shared" si="13"/>
        <v xml:space="preserve"> </v>
      </c>
      <c r="J38" s="87" t="str">
        <f t="shared" si="13"/>
        <v xml:space="preserve"> </v>
      </c>
      <c r="K38" s="87" t="str">
        <f t="shared" si="13"/>
        <v xml:space="preserve"> </v>
      </c>
      <c r="L38" s="87" t="str">
        <f t="shared" si="13"/>
        <v xml:space="preserve"> </v>
      </c>
      <c r="M38" s="87" t="str">
        <f t="shared" si="13"/>
        <v xml:space="preserve"> </v>
      </c>
      <c r="N38" s="87" t="str">
        <f t="shared" si="13"/>
        <v xml:space="preserve"> </v>
      </c>
      <c r="O38" s="87" t="str">
        <f t="shared" si="13"/>
        <v xml:space="preserve"> </v>
      </c>
      <c r="P38" s="87" t="str">
        <f t="shared" si="13"/>
        <v xml:space="preserve"> </v>
      </c>
      <c r="Q38" s="87" t="str">
        <f t="shared" si="13"/>
        <v xml:space="preserve"> </v>
      </c>
      <c r="R38" s="87" t="str">
        <f t="shared" si="13"/>
        <v xml:space="preserve"> </v>
      </c>
      <c r="S38" s="87" t="str">
        <f t="shared" si="13"/>
        <v xml:space="preserve"> </v>
      </c>
      <c r="T38" s="197"/>
      <c r="V38" s="86"/>
      <c r="W38" s="86"/>
      <c r="X38" s="140"/>
      <c r="Z38" s="183"/>
      <c r="AA38" s="140"/>
      <c r="AB38" s="140"/>
      <c r="AC38" s="86"/>
      <c r="AD38" s="171"/>
      <c r="AE38" s="140"/>
      <c r="AF38" s="140"/>
      <c r="AH38" s="140"/>
      <c r="AI38" s="105"/>
      <c r="AJ38" s="105"/>
      <c r="AK38" s="105"/>
      <c r="AL38" s="105"/>
      <c r="AM38" s="105"/>
      <c r="AN38" s="105"/>
      <c r="AO38" s="105"/>
      <c r="AP38" s="105"/>
      <c r="AQ38" s="105"/>
      <c r="AR38" s="105"/>
      <c r="AS38" s="347"/>
      <c r="AT38" s="347"/>
      <c r="AU38" s="347"/>
      <c r="AV38" s="347"/>
      <c r="AW38" s="347"/>
    </row>
    <row r="39" spans="1:117" x14ac:dyDescent="0.25">
      <c r="A39" s="96"/>
      <c r="B39" s="243" t="s">
        <v>94</v>
      </c>
      <c r="C39" s="243"/>
      <c r="D39" s="244"/>
      <c r="E39" s="96"/>
      <c r="F39" s="96"/>
      <c r="G39" s="96"/>
      <c r="H39" s="96"/>
      <c r="I39" s="96"/>
      <c r="J39" s="96"/>
      <c r="K39" s="96"/>
      <c r="L39" s="96"/>
      <c r="M39" s="96"/>
      <c r="N39" s="96"/>
      <c r="O39" s="96"/>
      <c r="P39" s="96"/>
      <c r="Q39" s="96"/>
      <c r="R39" s="96"/>
      <c r="S39" s="96"/>
      <c r="T39" s="192"/>
      <c r="U39" s="96"/>
      <c r="V39" s="96"/>
      <c r="W39" s="96"/>
      <c r="X39" s="96"/>
      <c r="Y39" s="96"/>
      <c r="Z39" s="181"/>
      <c r="AA39" s="96"/>
      <c r="AB39" s="96"/>
      <c r="AC39" s="96"/>
      <c r="AD39" s="169"/>
      <c r="AE39" s="96"/>
      <c r="AF39" s="96"/>
      <c r="AG39" s="96"/>
      <c r="AH39" s="96"/>
      <c r="AI39" s="97"/>
      <c r="AJ39" s="97"/>
      <c r="AK39" s="97"/>
      <c r="AL39" s="97"/>
      <c r="AM39" s="97"/>
      <c r="AN39" s="97"/>
      <c r="AO39" s="97"/>
      <c r="AP39" s="97"/>
      <c r="AQ39" s="97"/>
      <c r="AR39" s="97"/>
      <c r="AS39" s="347"/>
      <c r="AT39" s="347"/>
      <c r="AU39" s="347"/>
      <c r="AV39" s="347"/>
      <c r="AW39" s="347"/>
    </row>
    <row r="40" spans="1:117" ht="31.5" x14ac:dyDescent="0.25">
      <c r="A40" s="98">
        <v>8</v>
      </c>
      <c r="B40" s="233" t="s">
        <v>162</v>
      </c>
      <c r="C40" s="239" t="s">
        <v>12</v>
      </c>
      <c r="D40" s="253"/>
      <c r="E40" s="350"/>
      <c r="F40" s="350"/>
      <c r="G40" s="350"/>
      <c r="H40" s="350"/>
      <c r="I40" s="350"/>
      <c r="J40" s="350"/>
      <c r="K40" s="350"/>
      <c r="L40" s="350"/>
      <c r="M40" s="350"/>
      <c r="N40" s="350"/>
      <c r="O40" s="350"/>
      <c r="P40" s="350"/>
      <c r="Q40" s="350"/>
      <c r="R40" s="350"/>
      <c r="S40" s="350"/>
      <c r="T40" s="191"/>
      <c r="AI40" s="348"/>
      <c r="AJ40" s="348"/>
      <c r="AK40" s="348"/>
      <c r="AL40" s="348"/>
      <c r="AM40" s="348"/>
      <c r="AN40" s="348"/>
      <c r="AO40" s="348"/>
      <c r="AP40" s="348"/>
      <c r="AQ40" s="348"/>
      <c r="AR40" s="348"/>
      <c r="AS40" s="347"/>
      <c r="AT40" s="347"/>
      <c r="AU40" s="347"/>
      <c r="AV40" s="347"/>
      <c r="AW40" s="347"/>
    </row>
    <row r="41" spans="1:117" ht="78.75" x14ac:dyDescent="0.25">
      <c r="A41" s="98" t="s">
        <v>125</v>
      </c>
      <c r="B41" s="239" t="s">
        <v>61</v>
      </c>
      <c r="C41" s="239" t="s">
        <v>14</v>
      </c>
      <c r="D41" s="253"/>
      <c r="E41" s="87" t="str">
        <f>IF(E40="n","x"," ")</f>
        <v xml:space="preserve"> </v>
      </c>
      <c r="F41" s="87" t="str">
        <f t="shared" ref="F41:S41" si="14">IF(F40="n","x"," ")</f>
        <v xml:space="preserve"> </v>
      </c>
      <c r="G41" s="87" t="str">
        <f t="shared" si="14"/>
        <v xml:space="preserve"> </v>
      </c>
      <c r="H41" s="87" t="str">
        <f t="shared" si="14"/>
        <v xml:space="preserve"> </v>
      </c>
      <c r="I41" s="87" t="str">
        <f t="shared" si="14"/>
        <v xml:space="preserve"> </v>
      </c>
      <c r="J41" s="87" t="str">
        <f t="shared" si="14"/>
        <v xml:space="preserve"> </v>
      </c>
      <c r="K41" s="87" t="str">
        <f t="shared" si="14"/>
        <v xml:space="preserve"> </v>
      </c>
      <c r="L41" s="87" t="str">
        <f t="shared" si="14"/>
        <v xml:space="preserve"> </v>
      </c>
      <c r="M41" s="87" t="str">
        <f t="shared" si="14"/>
        <v xml:space="preserve"> </v>
      </c>
      <c r="N41" s="87" t="str">
        <f t="shared" si="14"/>
        <v xml:space="preserve"> </v>
      </c>
      <c r="O41" s="87" t="str">
        <f t="shared" si="14"/>
        <v xml:space="preserve"> </v>
      </c>
      <c r="P41" s="87" t="str">
        <f t="shared" si="14"/>
        <v xml:space="preserve"> </v>
      </c>
      <c r="Q41" s="87" t="str">
        <f t="shared" si="14"/>
        <v xml:space="preserve"> </v>
      </c>
      <c r="R41" s="87" t="str">
        <f t="shared" si="14"/>
        <v xml:space="preserve"> </v>
      </c>
      <c r="S41" s="87" t="str">
        <f t="shared" si="14"/>
        <v xml:space="preserve"> </v>
      </c>
      <c r="T41" s="191"/>
      <c r="Z41" s="174"/>
      <c r="AD41" s="169"/>
      <c r="AF41" s="98"/>
      <c r="AI41" s="348"/>
      <c r="AJ41" s="348"/>
      <c r="AK41" s="348"/>
      <c r="AL41" s="348"/>
      <c r="AM41" s="348"/>
      <c r="AN41" s="348"/>
      <c r="AO41" s="348"/>
      <c r="AP41" s="348"/>
      <c r="AQ41" s="348"/>
      <c r="AR41" s="348"/>
      <c r="AS41" s="347"/>
      <c r="AT41" s="347"/>
      <c r="AU41" s="347"/>
      <c r="AV41" s="347"/>
      <c r="AW41" s="347"/>
    </row>
    <row r="42" spans="1:117" ht="63" x14ac:dyDescent="0.25">
      <c r="A42" s="94">
        <v>9</v>
      </c>
      <c r="B42" s="233" t="s">
        <v>203</v>
      </c>
      <c r="C42" s="239" t="s">
        <v>218</v>
      </c>
      <c r="D42" s="233" t="s">
        <v>169</v>
      </c>
      <c r="E42" s="87" t="str">
        <f>IF(E40="n","x"," ")</f>
        <v xml:space="preserve"> </v>
      </c>
      <c r="F42" s="87" t="str">
        <f t="shared" ref="F42:S42" si="15">IF(F40="n","x"," ")</f>
        <v xml:space="preserve"> </v>
      </c>
      <c r="G42" s="87" t="str">
        <f t="shared" si="15"/>
        <v xml:space="preserve"> </v>
      </c>
      <c r="H42" s="87" t="str">
        <f t="shared" si="15"/>
        <v xml:space="preserve"> </v>
      </c>
      <c r="I42" s="87" t="str">
        <f t="shared" si="15"/>
        <v xml:space="preserve"> </v>
      </c>
      <c r="J42" s="87" t="str">
        <f t="shared" si="15"/>
        <v xml:space="preserve"> </v>
      </c>
      <c r="K42" s="87" t="str">
        <f t="shared" si="15"/>
        <v xml:space="preserve"> </v>
      </c>
      <c r="L42" s="87" t="str">
        <f t="shared" si="15"/>
        <v xml:space="preserve"> </v>
      </c>
      <c r="M42" s="87" t="str">
        <f t="shared" si="15"/>
        <v xml:space="preserve"> </v>
      </c>
      <c r="N42" s="87" t="str">
        <f t="shared" si="15"/>
        <v xml:space="preserve"> </v>
      </c>
      <c r="O42" s="87" t="str">
        <f t="shared" si="15"/>
        <v xml:space="preserve"> </v>
      </c>
      <c r="P42" s="87" t="str">
        <f t="shared" si="15"/>
        <v xml:space="preserve"> </v>
      </c>
      <c r="Q42" s="87" t="str">
        <f t="shared" si="15"/>
        <v xml:space="preserve"> </v>
      </c>
      <c r="R42" s="87" t="str">
        <f t="shared" si="15"/>
        <v xml:space="preserve"> </v>
      </c>
      <c r="S42" s="87" t="str">
        <f t="shared" si="15"/>
        <v xml:space="preserve"> </v>
      </c>
      <c r="T42" s="191"/>
      <c r="AI42" s="347"/>
      <c r="AJ42" s="347"/>
      <c r="AK42" s="347"/>
      <c r="AL42" s="347"/>
      <c r="AM42" s="347"/>
      <c r="AN42" s="347"/>
      <c r="AO42" s="347"/>
      <c r="AP42" s="347"/>
      <c r="AQ42" s="347"/>
      <c r="AR42" s="347"/>
      <c r="AS42" s="347"/>
      <c r="AT42" s="347"/>
      <c r="AU42" s="347"/>
      <c r="AV42" s="347"/>
      <c r="AW42" s="347"/>
    </row>
    <row r="43" spans="1:117" ht="283.14999999999998" customHeight="1" x14ac:dyDescent="0.25">
      <c r="A43" s="94" t="s">
        <v>228</v>
      </c>
      <c r="B43" s="233" t="s">
        <v>161</v>
      </c>
      <c r="C43" s="233" t="s">
        <v>361</v>
      </c>
      <c r="D43" s="233" t="s">
        <v>362</v>
      </c>
      <c r="E43" s="87" t="str">
        <f>IF(E40="n","x"," ")</f>
        <v xml:space="preserve"> </v>
      </c>
      <c r="F43" s="87" t="str">
        <f t="shared" ref="F43:S43" si="16">IF(F40="n","x"," ")</f>
        <v xml:space="preserve"> </v>
      </c>
      <c r="G43" s="87" t="str">
        <f t="shared" si="16"/>
        <v xml:space="preserve"> </v>
      </c>
      <c r="H43" s="87" t="str">
        <f t="shared" si="16"/>
        <v xml:space="preserve"> </v>
      </c>
      <c r="I43" s="87" t="str">
        <f t="shared" si="16"/>
        <v xml:space="preserve"> </v>
      </c>
      <c r="J43" s="87" t="str">
        <f t="shared" si="16"/>
        <v xml:space="preserve"> </v>
      </c>
      <c r="K43" s="87" t="str">
        <f t="shared" si="16"/>
        <v xml:space="preserve"> </v>
      </c>
      <c r="L43" s="87" t="str">
        <f t="shared" si="16"/>
        <v xml:space="preserve"> </v>
      </c>
      <c r="M43" s="87" t="str">
        <f t="shared" si="16"/>
        <v xml:space="preserve"> </v>
      </c>
      <c r="N43" s="87" t="str">
        <f t="shared" si="16"/>
        <v xml:space="preserve"> </v>
      </c>
      <c r="O43" s="87" t="str">
        <f t="shared" si="16"/>
        <v xml:space="preserve"> </v>
      </c>
      <c r="P43" s="87" t="str">
        <f t="shared" si="16"/>
        <v xml:space="preserve"> </v>
      </c>
      <c r="Q43" s="87" t="str">
        <f t="shared" si="16"/>
        <v xml:space="preserve"> </v>
      </c>
      <c r="R43" s="87" t="str">
        <f t="shared" si="16"/>
        <v xml:space="preserve"> </v>
      </c>
      <c r="S43" s="87" t="str">
        <f t="shared" si="16"/>
        <v xml:space="preserve"> </v>
      </c>
      <c r="T43" s="191"/>
      <c r="AI43" s="347"/>
      <c r="AJ43" s="347"/>
      <c r="AK43" s="347"/>
      <c r="AL43" s="347"/>
      <c r="AM43" s="347"/>
      <c r="AN43" s="347"/>
      <c r="AO43" s="347"/>
      <c r="AP43" s="347"/>
      <c r="AQ43" s="347"/>
      <c r="AR43" s="347"/>
      <c r="AS43" s="347"/>
      <c r="AT43" s="347"/>
      <c r="AU43" s="347"/>
      <c r="AV43" s="347"/>
      <c r="AW43" s="347"/>
    </row>
    <row r="44" spans="1:117" ht="47.25" x14ac:dyDescent="0.25">
      <c r="A44" s="90">
        <v>10</v>
      </c>
      <c r="B44" s="252" t="s">
        <v>328</v>
      </c>
      <c r="C44" s="239" t="s">
        <v>13</v>
      </c>
      <c r="D44" s="253"/>
      <c r="E44" s="350"/>
      <c r="F44" s="350"/>
      <c r="G44" s="350"/>
      <c r="H44" s="350"/>
      <c r="I44" s="350"/>
      <c r="J44" s="350"/>
      <c r="K44" s="350"/>
      <c r="L44" s="350"/>
      <c r="M44" s="350"/>
      <c r="N44" s="350"/>
      <c r="O44" s="350"/>
      <c r="P44" s="350"/>
      <c r="Q44" s="350"/>
      <c r="R44" s="350"/>
      <c r="S44" s="350"/>
      <c r="T44" s="191"/>
      <c r="AI44" s="347"/>
      <c r="AJ44" s="347"/>
      <c r="AK44" s="347"/>
      <c r="AL44" s="347"/>
      <c r="AM44" s="347"/>
      <c r="AN44" s="347"/>
      <c r="AO44" s="347"/>
      <c r="AP44" s="347"/>
      <c r="AQ44" s="347"/>
      <c r="AR44" s="347"/>
      <c r="AS44" s="347"/>
      <c r="AT44" s="347"/>
      <c r="AU44" s="347"/>
      <c r="AV44" s="347"/>
      <c r="AW44" s="347"/>
    </row>
    <row r="45" spans="1:117" ht="78.75" x14ac:dyDescent="0.25">
      <c r="A45" s="94" t="s">
        <v>281</v>
      </c>
      <c r="B45" s="252" t="s">
        <v>329</v>
      </c>
      <c r="C45" s="233" t="s">
        <v>173</v>
      </c>
      <c r="D45" s="254" t="s">
        <v>442</v>
      </c>
      <c r="E45" s="87" t="str">
        <f>IF(E44="n","x"," ")</f>
        <v xml:space="preserve"> </v>
      </c>
      <c r="F45" s="87" t="str">
        <f t="shared" ref="F45:S45" si="17">IF(F44="n","x"," ")</f>
        <v xml:space="preserve"> </v>
      </c>
      <c r="G45" s="87" t="str">
        <f t="shared" si="17"/>
        <v xml:space="preserve"> </v>
      </c>
      <c r="H45" s="87" t="str">
        <f t="shared" si="17"/>
        <v xml:space="preserve"> </v>
      </c>
      <c r="I45" s="87" t="str">
        <f t="shared" si="17"/>
        <v xml:space="preserve"> </v>
      </c>
      <c r="J45" s="87" t="str">
        <f t="shared" si="17"/>
        <v xml:space="preserve"> </v>
      </c>
      <c r="K45" s="87" t="str">
        <f t="shared" si="17"/>
        <v xml:space="preserve"> </v>
      </c>
      <c r="L45" s="87" t="str">
        <f t="shared" si="17"/>
        <v xml:space="preserve"> </v>
      </c>
      <c r="M45" s="87" t="str">
        <f t="shared" si="17"/>
        <v xml:space="preserve"> </v>
      </c>
      <c r="N45" s="87" t="str">
        <f t="shared" si="17"/>
        <v xml:space="preserve"> </v>
      </c>
      <c r="O45" s="87" t="str">
        <f t="shared" si="17"/>
        <v xml:space="preserve"> </v>
      </c>
      <c r="P45" s="87" t="str">
        <f t="shared" si="17"/>
        <v xml:space="preserve"> </v>
      </c>
      <c r="Q45" s="87" t="str">
        <f t="shared" si="17"/>
        <v xml:space="preserve"> </v>
      </c>
      <c r="R45" s="87" t="str">
        <f t="shared" si="17"/>
        <v xml:space="preserve"> </v>
      </c>
      <c r="S45" s="87" t="str">
        <f t="shared" si="17"/>
        <v xml:space="preserve"> </v>
      </c>
      <c r="T45" s="191"/>
      <c r="AI45" s="347"/>
      <c r="AJ45" s="347"/>
      <c r="AK45" s="347"/>
      <c r="AL45" s="347"/>
      <c r="AM45" s="347"/>
      <c r="AN45" s="347"/>
      <c r="AO45" s="347"/>
      <c r="AP45" s="347"/>
      <c r="AQ45" s="347"/>
      <c r="AR45" s="347"/>
      <c r="AS45" s="347"/>
      <c r="AT45" s="347"/>
      <c r="AU45" s="347"/>
      <c r="AV45" s="347"/>
      <c r="AW45" s="347"/>
    </row>
    <row r="46" spans="1:117" ht="126" x14ac:dyDescent="0.25">
      <c r="A46" s="101">
        <v>11</v>
      </c>
      <c r="B46" s="233" t="s">
        <v>79</v>
      </c>
      <c r="C46" s="239" t="s">
        <v>174</v>
      </c>
      <c r="D46" s="254" t="s">
        <v>121</v>
      </c>
      <c r="E46" s="87" t="str">
        <f>IF(E40="n","x"," ")</f>
        <v xml:space="preserve"> </v>
      </c>
      <c r="F46" s="87" t="str">
        <f t="shared" ref="F46:S46" si="18">IF(F40="n","x"," ")</f>
        <v xml:space="preserve"> </v>
      </c>
      <c r="G46" s="87" t="str">
        <f t="shared" si="18"/>
        <v xml:space="preserve"> </v>
      </c>
      <c r="H46" s="87" t="str">
        <f t="shared" si="18"/>
        <v xml:space="preserve"> </v>
      </c>
      <c r="I46" s="87" t="str">
        <f t="shared" si="18"/>
        <v xml:space="preserve"> </v>
      </c>
      <c r="J46" s="87" t="str">
        <f t="shared" si="18"/>
        <v xml:space="preserve"> </v>
      </c>
      <c r="K46" s="87" t="str">
        <f t="shared" si="18"/>
        <v xml:space="preserve"> </v>
      </c>
      <c r="L46" s="87" t="str">
        <f t="shared" si="18"/>
        <v xml:space="preserve"> </v>
      </c>
      <c r="M46" s="87" t="str">
        <f t="shared" si="18"/>
        <v xml:space="preserve"> </v>
      </c>
      <c r="N46" s="87" t="str">
        <f t="shared" si="18"/>
        <v xml:space="preserve"> </v>
      </c>
      <c r="O46" s="87" t="str">
        <f t="shared" si="18"/>
        <v xml:space="preserve"> </v>
      </c>
      <c r="P46" s="87" t="str">
        <f t="shared" si="18"/>
        <v xml:space="preserve"> </v>
      </c>
      <c r="Q46" s="87" t="str">
        <f t="shared" si="18"/>
        <v xml:space="preserve"> </v>
      </c>
      <c r="R46" s="87" t="str">
        <f t="shared" si="18"/>
        <v xml:space="preserve"> </v>
      </c>
      <c r="S46" s="87" t="str">
        <f t="shared" si="18"/>
        <v xml:space="preserve"> </v>
      </c>
      <c r="T46" s="191"/>
      <c r="AI46" s="348"/>
      <c r="AJ46" s="348"/>
      <c r="AK46" s="348"/>
      <c r="AL46" s="348"/>
      <c r="AM46" s="348"/>
      <c r="AN46" s="348"/>
      <c r="AO46" s="348"/>
      <c r="AP46" s="348"/>
      <c r="AQ46" s="348"/>
      <c r="AR46" s="348"/>
      <c r="AS46" s="347"/>
      <c r="AT46" s="347"/>
      <c r="AU46" s="347"/>
      <c r="AV46" s="347"/>
      <c r="AW46" s="347"/>
    </row>
    <row r="47" spans="1:117" x14ac:dyDescent="0.25">
      <c r="A47" s="96"/>
      <c r="B47" s="243" t="s">
        <v>95</v>
      </c>
      <c r="C47" s="243"/>
      <c r="D47" s="244"/>
      <c r="E47" s="96"/>
      <c r="F47" s="96"/>
      <c r="G47" s="96"/>
      <c r="H47" s="96"/>
      <c r="I47" s="96"/>
      <c r="J47" s="96"/>
      <c r="K47" s="96"/>
      <c r="L47" s="96"/>
      <c r="M47" s="96"/>
      <c r="N47" s="96"/>
      <c r="O47" s="96"/>
      <c r="P47" s="96"/>
      <c r="Q47" s="96"/>
      <c r="R47" s="96"/>
      <c r="S47" s="96"/>
      <c r="T47" s="192"/>
      <c r="U47" s="96"/>
      <c r="V47" s="96"/>
      <c r="W47" s="96"/>
      <c r="X47" s="96"/>
      <c r="Y47" s="96"/>
      <c r="Z47" s="181"/>
      <c r="AA47" s="96"/>
      <c r="AB47" s="96"/>
      <c r="AC47" s="96"/>
      <c r="AD47" s="169"/>
      <c r="AE47" s="96"/>
      <c r="AF47" s="96"/>
      <c r="AG47" s="96"/>
      <c r="AH47" s="96"/>
      <c r="AI47" s="97"/>
      <c r="AJ47" s="97"/>
      <c r="AK47" s="97"/>
      <c r="AL47" s="97"/>
      <c r="AM47" s="97"/>
      <c r="AN47" s="97"/>
      <c r="AO47" s="97"/>
      <c r="AP47" s="97"/>
      <c r="AQ47" s="97"/>
      <c r="AR47" s="97"/>
      <c r="AS47" s="347"/>
      <c r="AT47" s="347"/>
      <c r="AU47" s="347"/>
      <c r="AV47" s="347"/>
      <c r="AW47" s="347"/>
    </row>
    <row r="48" spans="1:117" s="104" customFormat="1" ht="47.25" x14ac:dyDescent="0.25">
      <c r="A48" s="102">
        <v>12</v>
      </c>
      <c r="B48" s="248" t="s">
        <v>201</v>
      </c>
      <c r="C48" s="233" t="s">
        <v>70</v>
      </c>
      <c r="D48" s="255"/>
      <c r="E48" s="87"/>
      <c r="F48" s="87"/>
      <c r="G48" s="87"/>
      <c r="H48" s="87"/>
      <c r="I48" s="87"/>
      <c r="J48" s="87"/>
      <c r="K48" s="87"/>
      <c r="L48" s="87"/>
      <c r="M48" s="87"/>
      <c r="N48" s="87"/>
      <c r="O48" s="87"/>
      <c r="P48" s="87"/>
      <c r="Q48" s="87"/>
      <c r="R48" s="87"/>
      <c r="S48" s="87"/>
      <c r="T48" s="194"/>
      <c r="U48" s="176"/>
      <c r="V48" s="176"/>
      <c r="W48" s="176"/>
      <c r="X48" s="176"/>
      <c r="Y48" s="176"/>
      <c r="Z48" s="184"/>
      <c r="AA48" s="146"/>
      <c r="AB48" s="146"/>
      <c r="AC48" s="146"/>
      <c r="AD48" s="172"/>
      <c r="AE48" s="146"/>
      <c r="AF48" s="146"/>
      <c r="AG48" s="146"/>
      <c r="AH48" s="146"/>
      <c r="AI48" s="92"/>
      <c r="AJ48" s="92"/>
      <c r="AK48" s="92"/>
      <c r="AL48" s="92"/>
      <c r="AM48" s="92"/>
      <c r="AN48" s="92"/>
      <c r="AO48" s="92"/>
      <c r="AP48" s="92"/>
      <c r="AQ48" s="92"/>
      <c r="AR48" s="92"/>
      <c r="AS48" s="92"/>
      <c r="AT48" s="92"/>
      <c r="AU48" s="92"/>
      <c r="AV48" s="92"/>
      <c r="AW48" s="92"/>
      <c r="AX48" s="92"/>
      <c r="AY48" s="103"/>
      <c r="AZ48" s="92"/>
      <c r="BA48" s="92"/>
      <c r="BB48" s="103"/>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row>
    <row r="49" spans="1:117" s="104" customFormat="1" ht="47.25" x14ac:dyDescent="0.25">
      <c r="A49" s="102" t="s">
        <v>282</v>
      </c>
      <c r="B49" s="248" t="s">
        <v>331</v>
      </c>
      <c r="C49" s="233" t="s">
        <v>75</v>
      </c>
      <c r="D49" s="248"/>
      <c r="E49" s="87"/>
      <c r="F49" s="87"/>
      <c r="G49" s="87"/>
      <c r="H49" s="87"/>
      <c r="I49" s="87"/>
      <c r="J49" s="87"/>
      <c r="K49" s="87"/>
      <c r="L49" s="87"/>
      <c r="M49" s="87"/>
      <c r="N49" s="87"/>
      <c r="O49" s="87"/>
      <c r="P49" s="87"/>
      <c r="Q49" s="87"/>
      <c r="R49" s="87"/>
      <c r="S49" s="87"/>
      <c r="T49" s="192"/>
      <c r="U49" s="90"/>
      <c r="V49" s="90"/>
      <c r="W49" s="90"/>
      <c r="X49" s="90"/>
      <c r="Y49" s="90"/>
      <c r="Z49" s="174"/>
      <c r="AA49" s="98"/>
      <c r="AB49" s="98"/>
      <c r="AC49" s="98"/>
      <c r="AD49" s="173"/>
      <c r="AE49" s="145"/>
      <c r="AF49" s="145"/>
      <c r="AG49" s="145"/>
      <c r="AH49" s="145"/>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row>
    <row r="50" spans="1:117" s="104" customFormat="1" ht="31.5" x14ac:dyDescent="0.25">
      <c r="A50" s="102" t="s">
        <v>283</v>
      </c>
      <c r="B50" s="248" t="s">
        <v>202</v>
      </c>
      <c r="C50" s="233" t="s">
        <v>76</v>
      </c>
      <c r="D50" s="248"/>
      <c r="E50" s="87"/>
      <c r="F50" s="87"/>
      <c r="G50" s="87"/>
      <c r="H50" s="87"/>
      <c r="I50" s="87"/>
      <c r="J50" s="87"/>
      <c r="K50" s="87"/>
      <c r="L50" s="87"/>
      <c r="M50" s="87"/>
      <c r="N50" s="87"/>
      <c r="O50" s="87"/>
      <c r="P50" s="87"/>
      <c r="Q50" s="87"/>
      <c r="R50" s="87"/>
      <c r="S50" s="87"/>
      <c r="T50" s="192"/>
      <c r="U50" s="90"/>
      <c r="V50" s="90"/>
      <c r="W50" s="90"/>
      <c r="X50" s="90"/>
      <c r="Y50" s="90"/>
      <c r="Z50" s="174"/>
      <c r="AA50" s="98"/>
      <c r="AB50" s="98"/>
      <c r="AC50" s="98"/>
      <c r="AD50" s="173"/>
      <c r="AE50" s="145"/>
      <c r="AF50" s="145"/>
      <c r="AG50" s="145"/>
      <c r="AH50" s="145"/>
      <c r="AI50" s="92"/>
      <c r="AJ50" s="92"/>
      <c r="AK50" s="92"/>
      <c r="AL50" s="92"/>
      <c r="AM50" s="92"/>
      <c r="AN50" s="92"/>
      <c r="AO50" s="92"/>
      <c r="AP50" s="92"/>
      <c r="AQ50" s="92"/>
      <c r="AR50" s="92"/>
      <c r="AS50" s="92"/>
      <c r="AT50" s="92"/>
      <c r="AU50" s="92"/>
      <c r="AV50" s="92"/>
      <c r="AW50" s="92"/>
      <c r="AX50" s="92"/>
      <c r="AY50" s="90"/>
      <c r="AZ50" s="92"/>
      <c r="BA50" s="92"/>
      <c r="BB50" s="90"/>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row>
    <row r="51" spans="1:117" ht="78.75" x14ac:dyDescent="0.25">
      <c r="A51" s="94">
        <v>13</v>
      </c>
      <c r="B51" s="239" t="s">
        <v>209</v>
      </c>
      <c r="C51" s="253"/>
      <c r="D51" s="233" t="s">
        <v>233</v>
      </c>
      <c r="E51" s="350"/>
      <c r="F51" s="350"/>
      <c r="G51" s="350"/>
      <c r="H51" s="350"/>
      <c r="I51" s="350"/>
      <c r="J51" s="350"/>
      <c r="K51" s="350"/>
      <c r="L51" s="350"/>
      <c r="M51" s="350"/>
      <c r="N51" s="350"/>
      <c r="O51" s="350"/>
      <c r="P51" s="350"/>
      <c r="Q51" s="350"/>
      <c r="R51" s="350"/>
      <c r="S51" s="350"/>
      <c r="T51" s="191"/>
      <c r="U51" s="86"/>
      <c r="V51" s="86"/>
      <c r="W51" s="86"/>
      <c r="X51" s="86"/>
      <c r="Y51" s="86"/>
      <c r="AI51" s="348"/>
      <c r="AJ51" s="348"/>
      <c r="AK51" s="348"/>
      <c r="AL51" s="348"/>
      <c r="AM51" s="348"/>
      <c r="AN51" s="348"/>
      <c r="AO51" s="348"/>
      <c r="AP51" s="348"/>
      <c r="AQ51" s="348"/>
      <c r="AR51" s="348"/>
      <c r="AS51" s="347"/>
      <c r="AT51" s="347"/>
      <c r="AU51" s="347"/>
      <c r="AV51" s="347"/>
      <c r="AW51" s="347"/>
    </row>
    <row r="52" spans="1:117" ht="47.25" x14ac:dyDescent="0.25">
      <c r="A52" s="94">
        <v>14</v>
      </c>
      <c r="B52" s="256" t="s">
        <v>175</v>
      </c>
      <c r="C52" s="239" t="s">
        <v>64</v>
      </c>
      <c r="D52" s="257" t="s">
        <v>304</v>
      </c>
      <c r="O52" s="87"/>
      <c r="T52" s="191"/>
      <c r="U52" s="86"/>
      <c r="V52" s="86"/>
      <c r="W52" s="86"/>
      <c r="X52" s="86"/>
      <c r="Y52" s="86"/>
      <c r="AI52" s="348"/>
      <c r="AJ52" s="348"/>
      <c r="AK52" s="348"/>
      <c r="AL52" s="348"/>
      <c r="AM52" s="348"/>
      <c r="AN52" s="348"/>
      <c r="AO52" s="348"/>
      <c r="AP52" s="348"/>
      <c r="AQ52" s="348"/>
      <c r="AR52" s="348"/>
      <c r="AS52" s="347"/>
      <c r="AT52" s="347"/>
      <c r="AU52" s="347"/>
      <c r="AV52" s="347"/>
      <c r="AW52" s="347"/>
    </row>
    <row r="53" spans="1:117" ht="110.25" x14ac:dyDescent="0.25">
      <c r="A53" s="94">
        <v>15</v>
      </c>
      <c r="B53" s="233" t="s">
        <v>163</v>
      </c>
      <c r="C53" s="239" t="s">
        <v>219</v>
      </c>
      <c r="D53" s="258" t="s">
        <v>220</v>
      </c>
      <c r="O53" s="87"/>
      <c r="T53" s="191"/>
      <c r="U53" s="86"/>
      <c r="V53" s="86"/>
      <c r="W53" s="86"/>
      <c r="X53" s="86"/>
      <c r="Y53" s="86"/>
      <c r="AC53" s="86"/>
      <c r="AI53" s="348"/>
      <c r="AJ53" s="348"/>
      <c r="AK53" s="348"/>
      <c r="AL53" s="348"/>
      <c r="AM53" s="348"/>
      <c r="AN53" s="348"/>
      <c r="AO53" s="348"/>
      <c r="AP53" s="348"/>
      <c r="AQ53" s="348"/>
      <c r="AR53" s="348"/>
      <c r="AS53" s="347"/>
      <c r="AT53" s="347"/>
      <c r="AU53" s="347"/>
      <c r="AV53" s="347"/>
      <c r="AW53" s="347"/>
    </row>
    <row r="54" spans="1:117" ht="63" x14ac:dyDescent="0.25">
      <c r="A54" s="107">
        <v>16</v>
      </c>
      <c r="B54" s="259" t="s">
        <v>66</v>
      </c>
      <c r="C54" s="239" t="s">
        <v>32</v>
      </c>
      <c r="D54" s="253"/>
      <c r="E54" s="350"/>
      <c r="F54" s="350"/>
      <c r="G54" s="350"/>
      <c r="H54" s="350"/>
      <c r="I54" s="350"/>
      <c r="J54" s="350"/>
      <c r="K54" s="350"/>
      <c r="L54" s="350"/>
      <c r="M54" s="350"/>
      <c r="N54" s="350"/>
      <c r="O54" s="350"/>
      <c r="P54" s="350"/>
      <c r="Q54" s="350"/>
      <c r="R54" s="350"/>
      <c r="S54" s="350"/>
      <c r="T54" s="198"/>
      <c r="U54" s="174"/>
      <c r="V54" s="174"/>
      <c r="W54" s="90"/>
      <c r="X54" s="90"/>
      <c r="Y54" s="90"/>
      <c r="Z54" s="174"/>
      <c r="AA54" s="90"/>
      <c r="AB54" s="90"/>
      <c r="AC54" s="90"/>
      <c r="AD54" s="169"/>
      <c r="AE54" s="90"/>
      <c r="AF54" s="90"/>
      <c r="AG54" s="98"/>
      <c r="AH54" s="90"/>
      <c r="AI54" s="92"/>
      <c r="AJ54" s="92"/>
      <c r="AK54" s="92"/>
      <c r="AL54" s="92"/>
      <c r="AM54" s="92"/>
      <c r="AN54" s="92"/>
      <c r="AO54" s="92"/>
      <c r="AP54" s="92"/>
      <c r="AQ54" s="92"/>
      <c r="AR54" s="92"/>
      <c r="AS54" s="347"/>
      <c r="AT54" s="347"/>
      <c r="AU54" s="347"/>
      <c r="AV54" s="347"/>
      <c r="AW54" s="347"/>
    </row>
    <row r="55" spans="1:117" ht="236.25" x14ac:dyDescent="0.25">
      <c r="A55" s="94" t="s">
        <v>284</v>
      </c>
      <c r="B55" s="260" t="s">
        <v>330</v>
      </c>
      <c r="C55" s="239" t="s">
        <v>378</v>
      </c>
      <c r="D55" s="258" t="s">
        <v>107</v>
      </c>
      <c r="O55" s="87"/>
      <c r="T55" s="191"/>
      <c r="AG55" s="98"/>
      <c r="AI55" s="348"/>
      <c r="AJ55" s="348"/>
      <c r="AK55" s="348"/>
      <c r="AL55" s="348"/>
      <c r="AM55" s="348"/>
      <c r="AN55" s="348"/>
      <c r="AO55" s="348"/>
      <c r="AP55" s="348"/>
      <c r="AQ55" s="348"/>
      <c r="AR55" s="348"/>
      <c r="AS55" s="347"/>
      <c r="AT55" s="347"/>
      <c r="AU55" s="347"/>
      <c r="AV55" s="347"/>
      <c r="AW55" s="347"/>
    </row>
    <row r="56" spans="1:117" ht="63" x14ac:dyDescent="0.25">
      <c r="A56" s="108">
        <v>17</v>
      </c>
      <c r="B56" s="239" t="s">
        <v>65</v>
      </c>
      <c r="C56" s="233" t="s">
        <v>200</v>
      </c>
      <c r="D56" s="254" t="s">
        <v>222</v>
      </c>
      <c r="O56" s="87"/>
      <c r="T56" s="191"/>
      <c r="AI56" s="348"/>
      <c r="AJ56" s="348"/>
      <c r="AK56" s="348"/>
      <c r="AL56" s="348"/>
      <c r="AM56" s="348"/>
      <c r="AN56" s="348"/>
      <c r="AO56" s="348"/>
      <c r="AP56" s="348"/>
      <c r="AQ56" s="348"/>
      <c r="AR56" s="348"/>
      <c r="AS56" s="347"/>
      <c r="AT56" s="347"/>
      <c r="AU56" s="347"/>
      <c r="AV56" s="347"/>
      <c r="AW56" s="347"/>
    </row>
    <row r="57" spans="1:117" ht="63" x14ac:dyDescent="0.25">
      <c r="A57" s="108">
        <v>18</v>
      </c>
      <c r="B57" s="233" t="s">
        <v>164</v>
      </c>
      <c r="C57" s="233" t="s">
        <v>77</v>
      </c>
      <c r="D57" s="233" t="s">
        <v>170</v>
      </c>
      <c r="O57" s="87"/>
      <c r="T57" s="191"/>
      <c r="AI57" s="88"/>
      <c r="AJ57" s="88"/>
      <c r="AK57" s="88"/>
      <c r="AL57" s="88"/>
      <c r="AM57" s="88"/>
      <c r="AN57" s="88"/>
      <c r="AO57" s="88"/>
      <c r="AP57" s="88"/>
      <c r="AQ57" s="88"/>
      <c r="AR57" s="88"/>
    </row>
    <row r="58" spans="1:117" ht="31.5" x14ac:dyDescent="0.25">
      <c r="A58" s="86">
        <v>19</v>
      </c>
      <c r="B58" s="233" t="s">
        <v>332</v>
      </c>
      <c r="C58" s="239" t="s">
        <v>32</v>
      </c>
      <c r="D58" s="253"/>
      <c r="E58" s="349"/>
      <c r="F58" s="349"/>
      <c r="G58" s="349"/>
      <c r="H58" s="349"/>
      <c r="I58" s="349"/>
      <c r="J58" s="349"/>
      <c r="K58" s="349"/>
      <c r="L58" s="349"/>
      <c r="M58" s="349"/>
      <c r="N58" s="349"/>
      <c r="O58" s="349"/>
      <c r="P58" s="349"/>
      <c r="Q58" s="349"/>
      <c r="R58" s="349"/>
      <c r="S58" s="349"/>
      <c r="T58" s="192"/>
      <c r="U58" s="90"/>
      <c r="V58" s="90"/>
      <c r="W58" s="90"/>
      <c r="X58" s="90"/>
      <c r="Y58" s="90"/>
      <c r="Z58" s="174"/>
      <c r="AA58" s="90"/>
      <c r="AB58" s="90"/>
      <c r="AC58" s="90"/>
      <c r="AD58" s="169"/>
      <c r="AE58" s="90"/>
      <c r="AF58" s="90"/>
      <c r="AG58" s="90"/>
      <c r="AH58" s="90"/>
      <c r="AI58" s="92"/>
      <c r="AJ58" s="92"/>
      <c r="AK58" s="92"/>
      <c r="AL58" s="92"/>
      <c r="AM58" s="92"/>
      <c r="AN58" s="92"/>
      <c r="AO58" s="92"/>
      <c r="AP58" s="92"/>
      <c r="AQ58" s="92"/>
      <c r="AR58" s="92"/>
    </row>
    <row r="59" spans="1:117" ht="63" x14ac:dyDescent="0.25">
      <c r="A59" s="108" t="s">
        <v>80</v>
      </c>
      <c r="B59" s="261" t="s">
        <v>333</v>
      </c>
      <c r="C59" s="233" t="s">
        <v>181</v>
      </c>
      <c r="D59" s="233" t="s">
        <v>180</v>
      </c>
      <c r="O59" s="87"/>
      <c r="T59" s="191"/>
      <c r="U59" s="86"/>
      <c r="V59" s="86"/>
      <c r="W59" s="86"/>
      <c r="X59" s="86"/>
      <c r="Y59" s="86"/>
      <c r="AA59" s="86"/>
      <c r="AB59" s="86"/>
      <c r="AC59" s="86"/>
      <c r="AE59" s="86"/>
      <c r="AF59" s="86"/>
      <c r="AG59" s="86"/>
      <c r="AH59" s="86"/>
    </row>
    <row r="60" spans="1:117" ht="47.25" x14ac:dyDescent="0.25">
      <c r="A60" s="87">
        <v>20</v>
      </c>
      <c r="B60" s="233" t="s">
        <v>334</v>
      </c>
      <c r="C60" s="239" t="s">
        <v>32</v>
      </c>
      <c r="D60" s="253"/>
      <c r="E60" s="349"/>
      <c r="F60" s="349"/>
      <c r="G60" s="349"/>
      <c r="H60" s="349"/>
      <c r="I60" s="349"/>
      <c r="J60" s="349"/>
      <c r="K60" s="349"/>
      <c r="L60" s="349"/>
      <c r="M60" s="349"/>
      <c r="N60" s="349"/>
      <c r="O60" s="349"/>
      <c r="P60" s="349"/>
      <c r="Q60" s="349"/>
      <c r="R60" s="349"/>
      <c r="S60" s="349"/>
      <c r="T60" s="192"/>
      <c r="U60" s="90"/>
      <c r="V60" s="90"/>
      <c r="W60" s="90"/>
      <c r="X60" s="90"/>
      <c r="Y60" s="90"/>
      <c r="Z60" s="174"/>
      <c r="AA60" s="90"/>
      <c r="AB60" s="90"/>
      <c r="AC60" s="90"/>
      <c r="AD60" s="169"/>
      <c r="AE60" s="90"/>
      <c r="AF60" s="90"/>
      <c r="AG60" s="90"/>
      <c r="AH60" s="90"/>
      <c r="AI60" s="92"/>
      <c r="AJ60" s="92"/>
      <c r="AK60" s="92"/>
      <c r="AL60" s="92"/>
      <c r="AM60" s="92"/>
      <c r="AN60" s="92"/>
      <c r="AO60" s="92"/>
      <c r="AP60" s="92"/>
      <c r="AQ60" s="92"/>
      <c r="AR60" s="92"/>
    </row>
    <row r="61" spans="1:117" ht="94.5" x14ac:dyDescent="0.25">
      <c r="A61" s="108" t="s">
        <v>82</v>
      </c>
      <c r="B61" s="261" t="s">
        <v>335</v>
      </c>
      <c r="C61" s="233" t="s">
        <v>182</v>
      </c>
      <c r="D61" s="239" t="s">
        <v>443</v>
      </c>
      <c r="E61" s="87" t="str">
        <f>IF(E60="x","x"," ")</f>
        <v xml:space="preserve"> </v>
      </c>
      <c r="F61" s="87" t="str">
        <f t="shared" ref="F61:S61" si="19">IF(F60="x","x"," ")</f>
        <v xml:space="preserve"> </v>
      </c>
      <c r="G61" s="87" t="str">
        <f t="shared" si="19"/>
        <v xml:space="preserve"> </v>
      </c>
      <c r="H61" s="87" t="str">
        <f t="shared" si="19"/>
        <v xml:space="preserve"> </v>
      </c>
      <c r="I61" s="87" t="str">
        <f t="shared" si="19"/>
        <v xml:space="preserve"> </v>
      </c>
      <c r="J61" s="87" t="str">
        <f t="shared" si="19"/>
        <v xml:space="preserve"> </v>
      </c>
      <c r="K61" s="87" t="str">
        <f t="shared" si="19"/>
        <v xml:space="preserve"> </v>
      </c>
      <c r="L61" s="87" t="str">
        <f t="shared" si="19"/>
        <v xml:space="preserve"> </v>
      </c>
      <c r="M61" s="87" t="str">
        <f t="shared" si="19"/>
        <v xml:space="preserve"> </v>
      </c>
      <c r="N61" s="87" t="str">
        <f t="shared" si="19"/>
        <v xml:space="preserve"> </v>
      </c>
      <c r="O61" s="87" t="str">
        <f t="shared" si="19"/>
        <v xml:space="preserve"> </v>
      </c>
      <c r="P61" s="87" t="str">
        <f t="shared" si="19"/>
        <v xml:space="preserve"> </v>
      </c>
      <c r="Q61" s="87" t="str">
        <f t="shared" si="19"/>
        <v xml:space="preserve"> </v>
      </c>
      <c r="R61" s="87" t="str">
        <f t="shared" si="19"/>
        <v xml:space="preserve"> </v>
      </c>
      <c r="S61" s="87" t="str">
        <f t="shared" si="19"/>
        <v xml:space="preserve"> </v>
      </c>
      <c r="T61" s="191"/>
      <c r="AI61" s="88"/>
      <c r="AJ61" s="88"/>
      <c r="AK61" s="88"/>
      <c r="AL61" s="88"/>
      <c r="AM61" s="88"/>
      <c r="AN61" s="88"/>
      <c r="AO61" s="88"/>
      <c r="AP61" s="88"/>
      <c r="AQ61" s="88"/>
      <c r="AR61" s="88"/>
    </row>
    <row r="62" spans="1:117" ht="78.75" x14ac:dyDescent="0.25">
      <c r="A62" s="94" t="s">
        <v>126</v>
      </c>
      <c r="B62" s="252" t="s">
        <v>336</v>
      </c>
      <c r="C62" s="233" t="s">
        <v>189</v>
      </c>
      <c r="D62" s="239" t="s">
        <v>184</v>
      </c>
      <c r="E62" s="87" t="str">
        <f>IF(E60="x","x"," ")</f>
        <v xml:space="preserve"> </v>
      </c>
      <c r="F62" s="87" t="str">
        <f t="shared" ref="F62:S62" si="20">IF(F60="x","x"," ")</f>
        <v xml:space="preserve"> </v>
      </c>
      <c r="G62" s="87" t="str">
        <f t="shared" si="20"/>
        <v xml:space="preserve"> </v>
      </c>
      <c r="H62" s="87" t="str">
        <f t="shared" si="20"/>
        <v xml:space="preserve"> </v>
      </c>
      <c r="I62" s="87" t="str">
        <f t="shared" si="20"/>
        <v xml:space="preserve"> </v>
      </c>
      <c r="J62" s="87" t="str">
        <f t="shared" si="20"/>
        <v xml:space="preserve"> </v>
      </c>
      <c r="K62" s="87" t="str">
        <f t="shared" si="20"/>
        <v xml:space="preserve"> </v>
      </c>
      <c r="L62" s="87" t="str">
        <f t="shared" si="20"/>
        <v xml:space="preserve"> </v>
      </c>
      <c r="M62" s="87" t="str">
        <f t="shared" si="20"/>
        <v xml:space="preserve"> </v>
      </c>
      <c r="N62" s="87" t="str">
        <f t="shared" si="20"/>
        <v xml:space="preserve"> </v>
      </c>
      <c r="O62" s="87" t="str">
        <f t="shared" si="20"/>
        <v xml:space="preserve"> </v>
      </c>
      <c r="P62" s="87" t="str">
        <f t="shared" si="20"/>
        <v xml:space="preserve"> </v>
      </c>
      <c r="Q62" s="87" t="str">
        <f t="shared" si="20"/>
        <v xml:space="preserve"> </v>
      </c>
      <c r="R62" s="87" t="str">
        <f t="shared" si="20"/>
        <v xml:space="preserve"> </v>
      </c>
      <c r="S62" s="87" t="str">
        <f t="shared" si="20"/>
        <v xml:space="preserve"> </v>
      </c>
      <c r="T62" s="191"/>
      <c r="U62" s="86"/>
      <c r="V62" s="86"/>
      <c r="W62" s="86"/>
      <c r="X62" s="86"/>
      <c r="Y62" s="86"/>
      <c r="AA62" s="86"/>
      <c r="AB62" s="86"/>
      <c r="AC62" s="86"/>
      <c r="AE62" s="86"/>
      <c r="AF62" s="86"/>
      <c r="AG62" s="86"/>
      <c r="AH62" s="86"/>
      <c r="AI62" s="88"/>
      <c r="AJ62" s="88"/>
      <c r="AK62" s="88"/>
      <c r="AL62" s="88"/>
      <c r="AM62" s="88"/>
      <c r="AN62" s="88"/>
      <c r="AO62" s="88"/>
      <c r="AP62" s="88"/>
      <c r="AQ62" s="88"/>
      <c r="AR62" s="88"/>
    </row>
    <row r="63" spans="1:117" ht="47.25" x14ac:dyDescent="0.25">
      <c r="A63" s="94" t="s">
        <v>127</v>
      </c>
      <c r="B63" s="252" t="s">
        <v>337</v>
      </c>
      <c r="C63" s="233" t="s">
        <v>183</v>
      </c>
      <c r="D63" s="239" t="s">
        <v>184</v>
      </c>
      <c r="E63" s="87" t="str">
        <f>IF(E60="x","x"," ")</f>
        <v xml:space="preserve"> </v>
      </c>
      <c r="F63" s="87" t="str">
        <f t="shared" ref="F63:S63" si="21">IF(F60="x","x"," ")</f>
        <v xml:space="preserve"> </v>
      </c>
      <c r="G63" s="87" t="str">
        <f t="shared" si="21"/>
        <v xml:space="preserve"> </v>
      </c>
      <c r="H63" s="87" t="str">
        <f t="shared" si="21"/>
        <v xml:space="preserve"> </v>
      </c>
      <c r="I63" s="87" t="str">
        <f t="shared" si="21"/>
        <v xml:space="preserve"> </v>
      </c>
      <c r="J63" s="87" t="str">
        <f t="shared" si="21"/>
        <v xml:space="preserve"> </v>
      </c>
      <c r="K63" s="87" t="str">
        <f t="shared" si="21"/>
        <v xml:space="preserve"> </v>
      </c>
      <c r="L63" s="87" t="str">
        <f t="shared" si="21"/>
        <v xml:space="preserve"> </v>
      </c>
      <c r="M63" s="87" t="str">
        <f t="shared" si="21"/>
        <v xml:space="preserve"> </v>
      </c>
      <c r="N63" s="87" t="str">
        <f t="shared" si="21"/>
        <v xml:space="preserve"> </v>
      </c>
      <c r="O63" s="87" t="str">
        <f t="shared" si="21"/>
        <v xml:space="preserve"> </v>
      </c>
      <c r="P63" s="87" t="str">
        <f t="shared" si="21"/>
        <v xml:space="preserve"> </v>
      </c>
      <c r="Q63" s="87" t="str">
        <f t="shared" si="21"/>
        <v xml:space="preserve"> </v>
      </c>
      <c r="R63" s="87" t="str">
        <f t="shared" si="21"/>
        <v xml:space="preserve"> </v>
      </c>
      <c r="S63" s="87" t="str">
        <f t="shared" si="21"/>
        <v xml:space="preserve"> </v>
      </c>
      <c r="T63" s="191"/>
      <c r="AI63" s="88"/>
      <c r="AJ63" s="88"/>
      <c r="AK63" s="88"/>
      <c r="AL63" s="88"/>
      <c r="AM63" s="88"/>
      <c r="AN63" s="88"/>
      <c r="AO63" s="88"/>
      <c r="AP63" s="88"/>
      <c r="AQ63" s="88"/>
      <c r="AR63" s="88"/>
    </row>
    <row r="64" spans="1:117" ht="47.25" x14ac:dyDescent="0.25">
      <c r="A64" s="94" t="s">
        <v>221</v>
      </c>
      <c r="B64" s="252" t="s">
        <v>338</v>
      </c>
      <c r="C64" s="233" t="s">
        <v>379</v>
      </c>
      <c r="D64" s="262" t="s">
        <v>109</v>
      </c>
      <c r="E64" s="87" t="str">
        <f>IF(E60="x","x"," ")</f>
        <v xml:space="preserve"> </v>
      </c>
      <c r="F64" s="87" t="str">
        <f t="shared" ref="F64:S64" si="22">IF(F60="x","x"," ")</f>
        <v xml:space="preserve"> </v>
      </c>
      <c r="G64" s="87" t="str">
        <f t="shared" si="22"/>
        <v xml:space="preserve"> </v>
      </c>
      <c r="H64" s="87" t="str">
        <f t="shared" si="22"/>
        <v xml:space="preserve"> </v>
      </c>
      <c r="I64" s="87" t="str">
        <f t="shared" si="22"/>
        <v xml:space="preserve"> </v>
      </c>
      <c r="J64" s="87" t="str">
        <f t="shared" si="22"/>
        <v xml:space="preserve"> </v>
      </c>
      <c r="K64" s="87" t="str">
        <f t="shared" si="22"/>
        <v xml:space="preserve"> </v>
      </c>
      <c r="L64" s="87" t="str">
        <f t="shared" si="22"/>
        <v xml:space="preserve"> </v>
      </c>
      <c r="M64" s="87" t="str">
        <f t="shared" si="22"/>
        <v xml:space="preserve"> </v>
      </c>
      <c r="N64" s="87" t="str">
        <f t="shared" si="22"/>
        <v xml:space="preserve"> </v>
      </c>
      <c r="O64" s="87" t="str">
        <f t="shared" si="22"/>
        <v xml:space="preserve"> </v>
      </c>
      <c r="P64" s="87" t="str">
        <f t="shared" si="22"/>
        <v xml:space="preserve"> </v>
      </c>
      <c r="Q64" s="87" t="str">
        <f t="shared" si="22"/>
        <v xml:space="preserve"> </v>
      </c>
      <c r="R64" s="87" t="str">
        <f t="shared" si="22"/>
        <v xml:space="preserve"> </v>
      </c>
      <c r="S64" s="87" t="str">
        <f t="shared" si="22"/>
        <v xml:space="preserve"> </v>
      </c>
      <c r="T64" s="191"/>
      <c r="AI64" s="88"/>
      <c r="AJ64" s="88"/>
      <c r="AK64" s="88"/>
      <c r="AL64" s="88"/>
      <c r="AM64" s="88"/>
      <c r="AN64" s="88"/>
      <c r="AO64" s="88"/>
      <c r="AP64" s="88"/>
      <c r="AQ64" s="88"/>
      <c r="AR64" s="88"/>
    </row>
    <row r="65" spans="1:44" ht="94.5" x14ac:dyDescent="0.25">
      <c r="A65" s="94" t="s">
        <v>285</v>
      </c>
      <c r="B65" s="252" t="s">
        <v>339</v>
      </c>
      <c r="C65" s="233" t="s">
        <v>186</v>
      </c>
      <c r="D65" s="262" t="s">
        <v>185</v>
      </c>
      <c r="E65" s="87" t="str">
        <f>IF(E60="x","x"," ")</f>
        <v xml:space="preserve"> </v>
      </c>
      <c r="F65" s="87" t="str">
        <f t="shared" ref="F65:S65" si="23">IF(F60="x","x"," ")</f>
        <v xml:space="preserve"> </v>
      </c>
      <c r="G65" s="87" t="str">
        <f t="shared" si="23"/>
        <v xml:space="preserve"> </v>
      </c>
      <c r="H65" s="87" t="str">
        <f t="shared" si="23"/>
        <v xml:space="preserve"> </v>
      </c>
      <c r="I65" s="87" t="str">
        <f t="shared" si="23"/>
        <v xml:space="preserve"> </v>
      </c>
      <c r="J65" s="87" t="str">
        <f t="shared" si="23"/>
        <v xml:space="preserve"> </v>
      </c>
      <c r="K65" s="87" t="str">
        <f t="shared" si="23"/>
        <v xml:space="preserve"> </v>
      </c>
      <c r="L65" s="87" t="str">
        <f t="shared" si="23"/>
        <v xml:space="preserve"> </v>
      </c>
      <c r="M65" s="87" t="str">
        <f t="shared" si="23"/>
        <v xml:space="preserve"> </v>
      </c>
      <c r="N65" s="87" t="str">
        <f t="shared" si="23"/>
        <v xml:space="preserve"> </v>
      </c>
      <c r="O65" s="87" t="str">
        <f t="shared" si="23"/>
        <v xml:space="preserve"> </v>
      </c>
      <c r="P65" s="87" t="str">
        <f t="shared" si="23"/>
        <v xml:space="preserve"> </v>
      </c>
      <c r="Q65" s="87" t="str">
        <f t="shared" si="23"/>
        <v xml:space="preserve"> </v>
      </c>
      <c r="R65" s="87" t="str">
        <f t="shared" si="23"/>
        <v xml:space="preserve"> </v>
      </c>
      <c r="S65" s="87" t="str">
        <f t="shared" si="23"/>
        <v xml:space="preserve"> </v>
      </c>
      <c r="T65" s="191"/>
      <c r="AI65" s="88"/>
      <c r="AJ65" s="88"/>
      <c r="AK65" s="88"/>
      <c r="AL65" s="88"/>
      <c r="AM65" s="88"/>
      <c r="AN65" s="88"/>
      <c r="AO65" s="88"/>
      <c r="AP65" s="88"/>
      <c r="AQ65" s="88"/>
      <c r="AR65" s="88"/>
    </row>
    <row r="66" spans="1:44" ht="31.5" x14ac:dyDescent="0.25">
      <c r="A66" s="87">
        <v>21</v>
      </c>
      <c r="B66" s="233" t="s">
        <v>340</v>
      </c>
      <c r="C66" s="239" t="s">
        <v>31</v>
      </c>
      <c r="D66" s="253"/>
      <c r="E66" s="349"/>
      <c r="F66" s="349"/>
      <c r="G66" s="349"/>
      <c r="H66" s="349"/>
      <c r="I66" s="349"/>
      <c r="J66" s="349"/>
      <c r="K66" s="349"/>
      <c r="L66" s="349"/>
      <c r="M66" s="349"/>
      <c r="N66" s="349"/>
      <c r="O66" s="349"/>
      <c r="P66" s="349"/>
      <c r="Q66" s="349"/>
      <c r="R66" s="349"/>
      <c r="S66" s="349"/>
      <c r="T66" s="192"/>
      <c r="U66" s="90"/>
      <c r="V66" s="90"/>
      <c r="W66" s="90"/>
      <c r="X66" s="90"/>
      <c r="Y66" s="90"/>
      <c r="Z66" s="174"/>
      <c r="AA66" s="90"/>
      <c r="AB66" s="90"/>
      <c r="AC66" s="90"/>
      <c r="AD66" s="169"/>
      <c r="AE66" s="90"/>
      <c r="AF66" s="90"/>
      <c r="AG66" s="90"/>
      <c r="AH66" s="90"/>
      <c r="AI66" s="92"/>
      <c r="AJ66" s="92"/>
      <c r="AK66" s="92"/>
      <c r="AL66" s="92"/>
      <c r="AM66" s="92"/>
      <c r="AN66" s="92"/>
      <c r="AO66" s="92"/>
      <c r="AP66" s="92"/>
      <c r="AQ66" s="92"/>
      <c r="AR66" s="92"/>
    </row>
    <row r="67" spans="1:44" ht="78.75" x14ac:dyDescent="0.25">
      <c r="A67" s="108" t="s">
        <v>81</v>
      </c>
      <c r="B67" s="233" t="s">
        <v>326</v>
      </c>
      <c r="C67" s="233" t="s">
        <v>176</v>
      </c>
      <c r="D67" s="258" t="s">
        <v>108</v>
      </c>
      <c r="E67" s="87" t="str">
        <f>IF(E66="x","x"," ")</f>
        <v xml:space="preserve"> </v>
      </c>
      <c r="F67" s="87" t="str">
        <f t="shared" ref="F67:S67" si="24">IF(F66="x","x"," ")</f>
        <v xml:space="preserve"> </v>
      </c>
      <c r="G67" s="87" t="str">
        <f t="shared" si="24"/>
        <v xml:space="preserve"> </v>
      </c>
      <c r="H67" s="87" t="str">
        <f t="shared" si="24"/>
        <v xml:space="preserve"> </v>
      </c>
      <c r="I67" s="87" t="str">
        <f t="shared" si="24"/>
        <v xml:space="preserve"> </v>
      </c>
      <c r="J67" s="87" t="str">
        <f t="shared" si="24"/>
        <v xml:space="preserve"> </v>
      </c>
      <c r="K67" s="87" t="str">
        <f t="shared" si="24"/>
        <v xml:space="preserve"> </v>
      </c>
      <c r="L67" s="87" t="str">
        <f t="shared" si="24"/>
        <v xml:space="preserve"> </v>
      </c>
      <c r="M67" s="87" t="str">
        <f t="shared" si="24"/>
        <v xml:space="preserve"> </v>
      </c>
      <c r="N67" s="87" t="str">
        <f t="shared" si="24"/>
        <v xml:space="preserve"> </v>
      </c>
      <c r="O67" s="87" t="str">
        <f t="shared" si="24"/>
        <v xml:space="preserve"> </v>
      </c>
      <c r="P67" s="87" t="str">
        <f t="shared" si="24"/>
        <v xml:space="preserve"> </v>
      </c>
      <c r="Q67" s="87" t="str">
        <f t="shared" si="24"/>
        <v xml:space="preserve"> </v>
      </c>
      <c r="R67" s="87" t="str">
        <f t="shared" si="24"/>
        <v xml:space="preserve"> </v>
      </c>
      <c r="S67" s="87" t="str">
        <f t="shared" si="24"/>
        <v xml:space="preserve"> </v>
      </c>
      <c r="T67" s="191"/>
      <c r="AI67" s="92"/>
      <c r="AJ67" s="92"/>
      <c r="AK67" s="92"/>
      <c r="AL67" s="92"/>
      <c r="AM67" s="92"/>
      <c r="AN67" s="92"/>
      <c r="AO67" s="92"/>
      <c r="AP67" s="92"/>
      <c r="AQ67" s="92"/>
      <c r="AR67" s="92"/>
    </row>
    <row r="68" spans="1:44" ht="47.25" x14ac:dyDescent="0.25">
      <c r="A68" s="108" t="s">
        <v>128</v>
      </c>
      <c r="B68" s="252" t="s">
        <v>341</v>
      </c>
      <c r="C68" s="239" t="s">
        <v>62</v>
      </c>
      <c r="D68" s="258" t="s">
        <v>110</v>
      </c>
      <c r="E68" s="87" t="str">
        <f>IF(E66="x","x"," ")</f>
        <v xml:space="preserve"> </v>
      </c>
      <c r="F68" s="87" t="str">
        <f t="shared" ref="F68:S68" si="25">IF(F66="x","x"," ")</f>
        <v xml:space="preserve"> </v>
      </c>
      <c r="G68" s="87" t="str">
        <f t="shared" si="25"/>
        <v xml:space="preserve"> </v>
      </c>
      <c r="H68" s="87" t="str">
        <f t="shared" si="25"/>
        <v xml:space="preserve"> </v>
      </c>
      <c r="I68" s="87" t="str">
        <f t="shared" si="25"/>
        <v xml:space="preserve"> </v>
      </c>
      <c r="J68" s="87" t="str">
        <f t="shared" si="25"/>
        <v xml:space="preserve"> </v>
      </c>
      <c r="K68" s="87" t="str">
        <f t="shared" si="25"/>
        <v xml:space="preserve"> </v>
      </c>
      <c r="L68" s="87" t="str">
        <f t="shared" si="25"/>
        <v xml:space="preserve"> </v>
      </c>
      <c r="M68" s="87" t="str">
        <f t="shared" si="25"/>
        <v xml:space="preserve"> </v>
      </c>
      <c r="N68" s="87" t="str">
        <f t="shared" si="25"/>
        <v xml:space="preserve"> </v>
      </c>
      <c r="O68" s="87" t="str">
        <f t="shared" si="25"/>
        <v xml:space="preserve"> </v>
      </c>
      <c r="P68" s="87" t="str">
        <f t="shared" si="25"/>
        <v xml:space="preserve"> </v>
      </c>
      <c r="Q68" s="87" t="str">
        <f t="shared" si="25"/>
        <v xml:space="preserve"> </v>
      </c>
      <c r="R68" s="87" t="str">
        <f t="shared" si="25"/>
        <v xml:space="preserve"> </v>
      </c>
      <c r="S68" s="87" t="str">
        <f t="shared" si="25"/>
        <v xml:space="preserve"> </v>
      </c>
      <c r="T68" s="191"/>
      <c r="AI68" s="88"/>
      <c r="AJ68" s="88"/>
      <c r="AK68" s="88"/>
      <c r="AL68" s="88"/>
      <c r="AM68" s="88"/>
      <c r="AN68" s="88"/>
      <c r="AO68" s="88"/>
      <c r="AP68" s="88"/>
      <c r="AQ68" s="88"/>
      <c r="AR68" s="88"/>
    </row>
    <row r="69" spans="1:44" s="195" customFormat="1" ht="94.5" x14ac:dyDescent="0.25">
      <c r="A69" s="108" t="s">
        <v>178</v>
      </c>
      <c r="B69" s="252" t="s">
        <v>342</v>
      </c>
      <c r="C69" s="233" t="s">
        <v>223</v>
      </c>
      <c r="D69" s="258" t="s">
        <v>111</v>
      </c>
      <c r="E69" s="87" t="str">
        <f>IF(E66="x","x"," ")</f>
        <v xml:space="preserve"> </v>
      </c>
      <c r="F69" s="87" t="str">
        <f t="shared" ref="F69:S69" si="26">IF(F66="x","x"," ")</f>
        <v xml:space="preserve"> </v>
      </c>
      <c r="G69" s="87" t="str">
        <f t="shared" si="26"/>
        <v xml:space="preserve"> </v>
      </c>
      <c r="H69" s="87" t="str">
        <f t="shared" si="26"/>
        <v xml:space="preserve"> </v>
      </c>
      <c r="I69" s="87" t="str">
        <f t="shared" si="26"/>
        <v xml:space="preserve"> </v>
      </c>
      <c r="J69" s="87" t="str">
        <f t="shared" si="26"/>
        <v xml:space="preserve"> </v>
      </c>
      <c r="K69" s="87" t="str">
        <f t="shared" si="26"/>
        <v xml:space="preserve"> </v>
      </c>
      <c r="L69" s="87" t="str">
        <f t="shared" si="26"/>
        <v xml:space="preserve"> </v>
      </c>
      <c r="M69" s="87" t="str">
        <f t="shared" si="26"/>
        <v xml:space="preserve"> </v>
      </c>
      <c r="N69" s="87" t="str">
        <f t="shared" si="26"/>
        <v xml:space="preserve"> </v>
      </c>
      <c r="O69" s="87" t="str">
        <f t="shared" si="26"/>
        <v xml:space="preserve"> </v>
      </c>
      <c r="P69" s="87" t="str">
        <f t="shared" si="26"/>
        <v xml:space="preserve"> </v>
      </c>
      <c r="Q69" s="87" t="str">
        <f t="shared" si="26"/>
        <v xml:space="preserve"> </v>
      </c>
      <c r="R69" s="87" t="str">
        <f t="shared" si="26"/>
        <v xml:space="preserve"> </v>
      </c>
      <c r="S69" s="87" t="str">
        <f t="shared" si="26"/>
        <v xml:space="preserve"> </v>
      </c>
      <c r="T69" s="191"/>
      <c r="U69" s="87"/>
      <c r="V69" s="87"/>
      <c r="W69" s="87"/>
      <c r="X69" s="87"/>
      <c r="Y69" s="87"/>
      <c r="Z69" s="175"/>
      <c r="AA69" s="87"/>
      <c r="AB69" s="87"/>
      <c r="AC69" s="87"/>
      <c r="AD69" s="168"/>
      <c r="AE69" s="87"/>
      <c r="AF69" s="87"/>
      <c r="AG69" s="87"/>
      <c r="AH69" s="87"/>
      <c r="AI69" s="196"/>
      <c r="AJ69" s="196"/>
      <c r="AK69" s="196"/>
      <c r="AL69" s="196"/>
      <c r="AM69" s="196"/>
      <c r="AN69" s="196"/>
      <c r="AO69" s="196"/>
      <c r="AP69" s="196"/>
      <c r="AQ69" s="196"/>
      <c r="AR69" s="196"/>
    </row>
    <row r="70" spans="1:44" ht="63" x14ac:dyDescent="0.25">
      <c r="A70" s="108" t="s">
        <v>208</v>
      </c>
      <c r="B70" s="252" t="s">
        <v>343</v>
      </c>
      <c r="C70" s="233" t="s">
        <v>187</v>
      </c>
      <c r="D70" s="258" t="s">
        <v>110</v>
      </c>
      <c r="E70" s="87" t="str">
        <f>IF(E66="x","x"," ")</f>
        <v xml:space="preserve"> </v>
      </c>
      <c r="F70" s="87" t="str">
        <f t="shared" ref="F70:S70" si="27">IF(F66="x","x"," ")</f>
        <v xml:space="preserve"> </v>
      </c>
      <c r="G70" s="87" t="str">
        <f t="shared" si="27"/>
        <v xml:space="preserve"> </v>
      </c>
      <c r="H70" s="87" t="str">
        <f t="shared" si="27"/>
        <v xml:space="preserve"> </v>
      </c>
      <c r="I70" s="87" t="str">
        <f t="shared" si="27"/>
        <v xml:space="preserve"> </v>
      </c>
      <c r="J70" s="87" t="str">
        <f t="shared" si="27"/>
        <v xml:space="preserve"> </v>
      </c>
      <c r="K70" s="87" t="str">
        <f t="shared" si="27"/>
        <v xml:space="preserve"> </v>
      </c>
      <c r="L70" s="87" t="str">
        <f t="shared" si="27"/>
        <v xml:space="preserve"> </v>
      </c>
      <c r="M70" s="87" t="str">
        <f t="shared" si="27"/>
        <v xml:space="preserve"> </v>
      </c>
      <c r="N70" s="87" t="str">
        <f t="shared" si="27"/>
        <v xml:space="preserve"> </v>
      </c>
      <c r="O70" s="87" t="str">
        <f t="shared" si="27"/>
        <v xml:space="preserve"> </v>
      </c>
      <c r="P70" s="87" t="str">
        <f t="shared" si="27"/>
        <v xml:space="preserve"> </v>
      </c>
      <c r="Q70" s="87" t="str">
        <f t="shared" si="27"/>
        <v xml:space="preserve"> </v>
      </c>
      <c r="R70" s="87" t="str">
        <f t="shared" si="27"/>
        <v xml:space="preserve"> </v>
      </c>
      <c r="S70" s="87" t="str">
        <f t="shared" si="27"/>
        <v xml:space="preserve"> </v>
      </c>
      <c r="T70" s="191"/>
      <c r="AI70" s="88"/>
      <c r="AJ70" s="88"/>
      <c r="AK70" s="88"/>
      <c r="AL70" s="88"/>
      <c r="AM70" s="88"/>
      <c r="AN70" s="88"/>
      <c r="AO70" s="88"/>
      <c r="AP70" s="88"/>
      <c r="AQ70" s="88"/>
      <c r="AR70" s="88"/>
    </row>
    <row r="71" spans="1:44" x14ac:dyDescent="0.25">
      <c r="A71" s="96"/>
      <c r="B71" s="243" t="s">
        <v>96</v>
      </c>
      <c r="C71" s="243"/>
      <c r="D71" s="244"/>
      <c r="E71" s="96"/>
      <c r="F71" s="96"/>
      <c r="G71" s="96"/>
      <c r="H71" s="96"/>
      <c r="I71" s="96"/>
      <c r="J71" s="96"/>
      <c r="K71" s="96"/>
      <c r="L71" s="96"/>
      <c r="M71" s="96"/>
      <c r="N71" s="96"/>
      <c r="O71" s="96"/>
      <c r="P71" s="96"/>
      <c r="Q71" s="96"/>
      <c r="R71" s="96"/>
      <c r="S71" s="96"/>
      <c r="T71" s="192"/>
      <c r="U71" s="96"/>
      <c r="V71" s="96"/>
      <c r="W71" s="96"/>
      <c r="X71" s="96"/>
      <c r="Y71" s="96"/>
      <c r="Z71" s="181"/>
      <c r="AA71" s="96"/>
      <c r="AB71" s="96"/>
      <c r="AC71" s="96"/>
      <c r="AD71" s="169"/>
      <c r="AE71" s="96"/>
      <c r="AF71" s="96"/>
      <c r="AG71" s="96"/>
      <c r="AH71" s="96"/>
      <c r="AI71" s="97"/>
      <c r="AJ71" s="97"/>
      <c r="AK71" s="97"/>
      <c r="AL71" s="97"/>
      <c r="AM71" s="97"/>
      <c r="AN71" s="97"/>
      <c r="AO71" s="97"/>
      <c r="AP71" s="97"/>
      <c r="AQ71" s="97"/>
      <c r="AR71" s="97"/>
    </row>
    <row r="72" spans="1:44" ht="31.5" x14ac:dyDescent="0.25">
      <c r="A72" s="98">
        <v>22</v>
      </c>
      <c r="B72" s="233" t="s">
        <v>17</v>
      </c>
      <c r="C72" s="239" t="s">
        <v>35</v>
      </c>
      <c r="D72" s="253"/>
      <c r="E72" s="349"/>
      <c r="F72" s="349"/>
      <c r="G72" s="349"/>
      <c r="H72" s="349"/>
      <c r="I72" s="349"/>
      <c r="J72" s="349"/>
      <c r="K72" s="349"/>
      <c r="L72" s="349"/>
      <c r="M72" s="349"/>
      <c r="N72" s="349"/>
      <c r="O72" s="349"/>
      <c r="P72" s="349"/>
      <c r="Q72" s="349"/>
      <c r="R72" s="349"/>
      <c r="S72" s="349"/>
      <c r="T72" s="191"/>
      <c r="AI72" s="88"/>
      <c r="AJ72" s="88"/>
      <c r="AK72" s="88"/>
      <c r="AL72" s="88"/>
      <c r="AM72" s="88"/>
      <c r="AN72" s="88"/>
      <c r="AO72" s="88"/>
      <c r="AP72" s="88"/>
      <c r="AQ72" s="88"/>
      <c r="AR72" s="88"/>
    </row>
    <row r="73" spans="1:44" ht="47.25" x14ac:dyDescent="0.25">
      <c r="A73" s="228" t="s">
        <v>129</v>
      </c>
      <c r="B73" s="252" t="s">
        <v>387</v>
      </c>
      <c r="C73" s="239" t="s">
        <v>25</v>
      </c>
      <c r="D73" s="253"/>
      <c r="E73" s="86"/>
      <c r="F73" s="86"/>
      <c r="G73" s="86"/>
      <c r="H73" s="86"/>
      <c r="I73" s="86"/>
      <c r="J73" s="86"/>
      <c r="K73" s="86"/>
      <c r="L73" s="86"/>
      <c r="M73" s="86"/>
      <c r="N73" s="86"/>
      <c r="O73" s="86"/>
      <c r="P73" s="86"/>
      <c r="Q73" s="86"/>
      <c r="R73" s="86"/>
      <c r="S73" s="86"/>
      <c r="T73" s="191"/>
      <c r="AI73" s="88"/>
      <c r="AJ73" s="88"/>
      <c r="AK73" s="88"/>
      <c r="AL73" s="88"/>
      <c r="AM73" s="88"/>
      <c r="AN73" s="88"/>
      <c r="AO73" s="88"/>
      <c r="AP73" s="88"/>
      <c r="AQ73" s="88"/>
      <c r="AR73" s="88"/>
    </row>
    <row r="74" spans="1:44" s="231" customFormat="1" ht="49.5" customHeight="1" x14ac:dyDescent="0.25">
      <c r="A74" s="108" t="s">
        <v>179</v>
      </c>
      <c r="B74" s="252" t="s">
        <v>388</v>
      </c>
      <c r="C74" s="239" t="s">
        <v>389</v>
      </c>
      <c r="D74" s="239"/>
      <c r="E74" s="87" t="str">
        <f>IF(E72="n","x"," ")</f>
        <v xml:space="preserve"> </v>
      </c>
      <c r="F74" s="87" t="str">
        <f t="shared" ref="F74:S74" si="28">IF(F72="n","x"," ")</f>
        <v xml:space="preserve"> </v>
      </c>
      <c r="G74" s="87" t="str">
        <f t="shared" si="28"/>
        <v xml:space="preserve"> </v>
      </c>
      <c r="H74" s="87" t="str">
        <f t="shared" si="28"/>
        <v xml:space="preserve"> </v>
      </c>
      <c r="I74" s="87" t="str">
        <f t="shared" si="28"/>
        <v xml:space="preserve"> </v>
      </c>
      <c r="J74" s="87" t="str">
        <f t="shared" si="28"/>
        <v xml:space="preserve"> </v>
      </c>
      <c r="K74" s="87" t="str">
        <f t="shared" si="28"/>
        <v xml:space="preserve"> </v>
      </c>
      <c r="L74" s="87" t="str">
        <f t="shared" si="28"/>
        <v xml:space="preserve"> </v>
      </c>
      <c r="M74" s="87" t="str">
        <f t="shared" si="28"/>
        <v xml:space="preserve"> </v>
      </c>
      <c r="N74" s="87" t="str">
        <f t="shared" si="28"/>
        <v xml:space="preserve"> </v>
      </c>
      <c r="O74" s="87" t="str">
        <f t="shared" si="28"/>
        <v xml:space="preserve"> </v>
      </c>
      <c r="P74" s="87" t="str">
        <f t="shared" si="28"/>
        <v xml:space="preserve"> </v>
      </c>
      <c r="Q74" s="87" t="str">
        <f t="shared" si="28"/>
        <v xml:space="preserve"> </v>
      </c>
      <c r="R74" s="87" t="str">
        <f t="shared" si="28"/>
        <v xml:space="preserve"> </v>
      </c>
      <c r="S74" s="87" t="str">
        <f t="shared" si="28"/>
        <v xml:space="preserve"> </v>
      </c>
      <c r="T74" s="191"/>
      <c r="U74" s="87"/>
      <c r="V74" s="87"/>
      <c r="W74" s="87"/>
      <c r="X74" s="87"/>
      <c r="Y74" s="87"/>
      <c r="Z74" s="175"/>
      <c r="AA74" s="87"/>
      <c r="AB74" s="87"/>
      <c r="AC74" s="87"/>
      <c r="AD74" s="168"/>
      <c r="AE74" s="87"/>
      <c r="AF74" s="87"/>
      <c r="AG74" s="87"/>
      <c r="AH74" s="87"/>
      <c r="AI74" s="232"/>
      <c r="AJ74" s="232"/>
      <c r="AK74" s="232"/>
      <c r="AL74" s="232"/>
      <c r="AM74" s="232"/>
      <c r="AN74" s="232"/>
      <c r="AO74" s="232"/>
      <c r="AP74" s="232"/>
      <c r="AQ74" s="232"/>
      <c r="AR74" s="232"/>
    </row>
    <row r="75" spans="1:44" ht="63" x14ac:dyDescent="0.25">
      <c r="A75" s="94" t="s">
        <v>286</v>
      </c>
      <c r="B75" s="252" t="s">
        <v>380</v>
      </c>
      <c r="C75" s="239" t="s">
        <v>385</v>
      </c>
      <c r="D75" s="239" t="s">
        <v>112</v>
      </c>
      <c r="E75" s="87" t="str">
        <f>IF(E72="n","x"," ")</f>
        <v xml:space="preserve"> </v>
      </c>
      <c r="F75" s="87" t="str">
        <f t="shared" ref="F75:S75" si="29">IF(F72="n","x"," ")</f>
        <v xml:space="preserve"> </v>
      </c>
      <c r="G75" s="87" t="str">
        <f t="shared" si="29"/>
        <v xml:space="preserve"> </v>
      </c>
      <c r="H75" s="87" t="str">
        <f t="shared" si="29"/>
        <v xml:space="preserve"> </v>
      </c>
      <c r="I75" s="87" t="str">
        <f t="shared" si="29"/>
        <v xml:space="preserve"> </v>
      </c>
      <c r="J75" s="87" t="str">
        <f t="shared" si="29"/>
        <v xml:space="preserve"> </v>
      </c>
      <c r="K75" s="87" t="str">
        <f t="shared" si="29"/>
        <v xml:space="preserve"> </v>
      </c>
      <c r="L75" s="87" t="str">
        <f t="shared" si="29"/>
        <v xml:space="preserve"> </v>
      </c>
      <c r="M75" s="87" t="str">
        <f t="shared" si="29"/>
        <v xml:space="preserve"> </v>
      </c>
      <c r="N75" s="87" t="str">
        <f t="shared" si="29"/>
        <v xml:space="preserve"> </v>
      </c>
      <c r="O75" s="87" t="str">
        <f t="shared" si="29"/>
        <v xml:space="preserve"> </v>
      </c>
      <c r="P75" s="87" t="str">
        <f t="shared" si="29"/>
        <v xml:space="preserve"> </v>
      </c>
      <c r="Q75" s="87" t="str">
        <f t="shared" si="29"/>
        <v xml:space="preserve"> </v>
      </c>
      <c r="R75" s="87" t="str">
        <f t="shared" si="29"/>
        <v xml:space="preserve"> </v>
      </c>
      <c r="S75" s="87" t="str">
        <f t="shared" si="29"/>
        <v xml:space="preserve"> </v>
      </c>
      <c r="T75" s="191"/>
      <c r="AI75" s="88"/>
      <c r="AJ75" s="88"/>
      <c r="AK75" s="88"/>
      <c r="AL75" s="88"/>
      <c r="AM75" s="88"/>
      <c r="AN75" s="88"/>
      <c r="AO75" s="88"/>
      <c r="AP75" s="88"/>
      <c r="AQ75" s="88"/>
      <c r="AR75" s="88"/>
    </row>
    <row r="76" spans="1:44" ht="207.75" customHeight="1" x14ac:dyDescent="0.25">
      <c r="A76" s="94" t="s">
        <v>287</v>
      </c>
      <c r="B76" s="255" t="s">
        <v>344</v>
      </c>
      <c r="C76" s="234" t="s">
        <v>241</v>
      </c>
      <c r="D76" s="233" t="s">
        <v>305</v>
      </c>
      <c r="E76" s="87" t="str">
        <f>IF(E72="n","x"," ")</f>
        <v xml:space="preserve"> </v>
      </c>
      <c r="F76" s="87" t="str">
        <f t="shared" ref="F76:S76" si="30">IF(F72="n","x"," ")</f>
        <v xml:space="preserve"> </v>
      </c>
      <c r="G76" s="87" t="str">
        <f t="shared" si="30"/>
        <v xml:space="preserve"> </v>
      </c>
      <c r="H76" s="87" t="str">
        <f t="shared" si="30"/>
        <v xml:space="preserve"> </v>
      </c>
      <c r="I76" s="87" t="str">
        <f t="shared" si="30"/>
        <v xml:space="preserve"> </v>
      </c>
      <c r="J76" s="87" t="str">
        <f t="shared" si="30"/>
        <v xml:space="preserve"> </v>
      </c>
      <c r="K76" s="87" t="str">
        <f t="shared" si="30"/>
        <v xml:space="preserve"> </v>
      </c>
      <c r="L76" s="87" t="str">
        <f t="shared" si="30"/>
        <v xml:space="preserve"> </v>
      </c>
      <c r="M76" s="87" t="str">
        <f t="shared" si="30"/>
        <v xml:space="preserve"> </v>
      </c>
      <c r="N76" s="87" t="str">
        <f t="shared" si="30"/>
        <v xml:space="preserve"> </v>
      </c>
      <c r="O76" s="87" t="str">
        <f t="shared" si="30"/>
        <v xml:space="preserve"> </v>
      </c>
      <c r="P76" s="87" t="str">
        <f t="shared" si="30"/>
        <v xml:space="preserve"> </v>
      </c>
      <c r="Q76" s="87" t="str">
        <f t="shared" si="30"/>
        <v xml:space="preserve"> </v>
      </c>
      <c r="R76" s="87" t="str">
        <f t="shared" si="30"/>
        <v xml:space="preserve"> </v>
      </c>
      <c r="S76" s="87" t="str">
        <f t="shared" si="30"/>
        <v xml:space="preserve"> </v>
      </c>
      <c r="T76" s="191"/>
      <c r="AI76" s="88"/>
      <c r="AJ76" s="88"/>
      <c r="AK76" s="88"/>
      <c r="AL76" s="88"/>
      <c r="AM76" s="88"/>
      <c r="AN76" s="88"/>
      <c r="AO76" s="88"/>
      <c r="AP76" s="88"/>
      <c r="AQ76" s="88"/>
      <c r="AR76" s="88"/>
    </row>
    <row r="77" spans="1:44" ht="63" x14ac:dyDescent="0.25">
      <c r="A77" s="94" t="s">
        <v>288</v>
      </c>
      <c r="B77" s="252" t="s">
        <v>345</v>
      </c>
      <c r="C77" s="239" t="s">
        <v>59</v>
      </c>
      <c r="D77" s="233" t="s">
        <v>306</v>
      </c>
      <c r="E77" s="87" t="str">
        <f>IF(E72="n","x"," ")</f>
        <v xml:space="preserve"> </v>
      </c>
      <c r="F77" s="87" t="str">
        <f t="shared" ref="F77:S77" si="31">IF(F72="n","x"," ")</f>
        <v xml:space="preserve"> </v>
      </c>
      <c r="G77" s="87" t="str">
        <f t="shared" si="31"/>
        <v xml:space="preserve"> </v>
      </c>
      <c r="H77" s="87" t="str">
        <f t="shared" si="31"/>
        <v xml:space="preserve"> </v>
      </c>
      <c r="I77" s="87" t="str">
        <f t="shared" si="31"/>
        <v xml:space="preserve"> </v>
      </c>
      <c r="J77" s="87" t="str">
        <f t="shared" si="31"/>
        <v xml:space="preserve"> </v>
      </c>
      <c r="K77" s="87" t="str">
        <f t="shared" si="31"/>
        <v xml:space="preserve"> </v>
      </c>
      <c r="L77" s="87" t="str">
        <f t="shared" si="31"/>
        <v xml:space="preserve"> </v>
      </c>
      <c r="M77" s="87" t="str">
        <f t="shared" si="31"/>
        <v xml:space="preserve"> </v>
      </c>
      <c r="N77" s="87" t="str">
        <f t="shared" si="31"/>
        <v xml:space="preserve"> </v>
      </c>
      <c r="O77" s="87" t="str">
        <f t="shared" si="31"/>
        <v xml:space="preserve"> </v>
      </c>
      <c r="P77" s="87" t="str">
        <f t="shared" si="31"/>
        <v xml:space="preserve"> </v>
      </c>
      <c r="Q77" s="87" t="str">
        <f t="shared" si="31"/>
        <v xml:space="preserve"> </v>
      </c>
      <c r="R77" s="87" t="str">
        <f t="shared" si="31"/>
        <v xml:space="preserve"> </v>
      </c>
      <c r="S77" s="87" t="str">
        <f t="shared" si="31"/>
        <v xml:space="preserve"> </v>
      </c>
      <c r="T77" s="191"/>
      <c r="AI77" s="88"/>
      <c r="AJ77" s="88"/>
      <c r="AK77" s="88"/>
      <c r="AL77" s="88"/>
      <c r="AM77" s="88"/>
      <c r="AN77" s="88"/>
      <c r="AO77" s="88"/>
      <c r="AP77" s="88"/>
      <c r="AQ77" s="88"/>
      <c r="AR77" s="88"/>
    </row>
    <row r="78" spans="1:44" ht="63" x14ac:dyDescent="0.25">
      <c r="A78" s="94" t="s">
        <v>390</v>
      </c>
      <c r="B78" s="239" t="s">
        <v>346</v>
      </c>
      <c r="C78" s="239" t="s">
        <v>194</v>
      </c>
      <c r="D78" s="233" t="s">
        <v>307</v>
      </c>
      <c r="E78" s="87" t="str">
        <f>IF(E72="n","x"," ")</f>
        <v xml:space="preserve"> </v>
      </c>
      <c r="F78" s="87" t="str">
        <f t="shared" ref="F78:S78" si="32">IF(F72="n","x"," ")</f>
        <v xml:space="preserve"> </v>
      </c>
      <c r="G78" s="87" t="str">
        <f t="shared" si="32"/>
        <v xml:space="preserve"> </v>
      </c>
      <c r="H78" s="87" t="str">
        <f t="shared" si="32"/>
        <v xml:space="preserve"> </v>
      </c>
      <c r="I78" s="87" t="str">
        <f t="shared" si="32"/>
        <v xml:space="preserve"> </v>
      </c>
      <c r="J78" s="87" t="str">
        <f t="shared" si="32"/>
        <v xml:space="preserve"> </v>
      </c>
      <c r="K78" s="87" t="str">
        <f t="shared" si="32"/>
        <v xml:space="preserve"> </v>
      </c>
      <c r="L78" s="87" t="str">
        <f t="shared" si="32"/>
        <v xml:space="preserve"> </v>
      </c>
      <c r="M78" s="87" t="str">
        <f t="shared" si="32"/>
        <v xml:space="preserve"> </v>
      </c>
      <c r="N78" s="87" t="str">
        <f t="shared" si="32"/>
        <v xml:space="preserve"> </v>
      </c>
      <c r="O78" s="87" t="str">
        <f t="shared" si="32"/>
        <v xml:space="preserve"> </v>
      </c>
      <c r="P78" s="87" t="str">
        <f t="shared" si="32"/>
        <v xml:space="preserve"> </v>
      </c>
      <c r="Q78" s="87" t="str">
        <f t="shared" si="32"/>
        <v xml:space="preserve"> </v>
      </c>
      <c r="R78" s="87" t="str">
        <f t="shared" si="32"/>
        <v xml:space="preserve"> </v>
      </c>
      <c r="S78" s="87" t="str">
        <f t="shared" si="32"/>
        <v xml:space="preserve"> </v>
      </c>
      <c r="T78" s="191"/>
      <c r="AI78" s="88"/>
      <c r="AJ78" s="88"/>
      <c r="AK78" s="88"/>
      <c r="AL78" s="88"/>
      <c r="AM78" s="88"/>
      <c r="AN78" s="88"/>
      <c r="AO78" s="88"/>
      <c r="AP78" s="88"/>
      <c r="AQ78" s="88"/>
      <c r="AR78" s="88"/>
    </row>
    <row r="79" spans="1:44" x14ac:dyDescent="0.25">
      <c r="A79" s="96"/>
      <c r="B79" s="243" t="s">
        <v>97</v>
      </c>
      <c r="C79" s="243"/>
      <c r="D79" s="244"/>
      <c r="E79" s="96"/>
      <c r="F79" s="96"/>
      <c r="G79" s="96"/>
      <c r="H79" s="96"/>
      <c r="I79" s="96"/>
      <c r="J79" s="96"/>
      <c r="K79" s="96"/>
      <c r="L79" s="96"/>
      <c r="M79" s="96"/>
      <c r="N79" s="96"/>
      <c r="O79" s="96"/>
      <c r="P79" s="96"/>
      <c r="Q79" s="96"/>
      <c r="R79" s="96"/>
      <c r="S79" s="96"/>
      <c r="T79" s="192"/>
      <c r="U79" s="96"/>
      <c r="V79" s="96"/>
      <c r="W79" s="96"/>
      <c r="X79" s="96"/>
      <c r="Y79" s="96"/>
      <c r="Z79" s="181"/>
      <c r="AA79" s="96"/>
      <c r="AB79" s="96"/>
      <c r="AC79" s="96"/>
      <c r="AD79" s="169"/>
      <c r="AE79" s="96"/>
      <c r="AF79" s="96"/>
      <c r="AG79" s="96"/>
      <c r="AH79" s="96"/>
      <c r="AI79" s="97"/>
      <c r="AJ79" s="97"/>
      <c r="AK79" s="97"/>
      <c r="AL79" s="97"/>
      <c r="AM79" s="97"/>
      <c r="AN79" s="97"/>
      <c r="AO79" s="97"/>
      <c r="AP79" s="97"/>
      <c r="AQ79" s="97"/>
      <c r="AR79" s="97"/>
    </row>
    <row r="80" spans="1:44" ht="31.5" x14ac:dyDescent="0.25">
      <c r="A80" s="90">
        <v>23</v>
      </c>
      <c r="B80" s="233" t="s">
        <v>16</v>
      </c>
      <c r="C80" s="233" t="s">
        <v>36</v>
      </c>
      <c r="D80" s="233" t="s">
        <v>308</v>
      </c>
      <c r="E80" s="349"/>
      <c r="F80" s="349"/>
      <c r="G80" s="349"/>
      <c r="H80" s="349"/>
      <c r="I80" s="349"/>
      <c r="J80" s="349"/>
      <c r="K80" s="349"/>
      <c r="L80" s="349"/>
      <c r="M80" s="349"/>
      <c r="N80" s="349"/>
      <c r="O80" s="349"/>
      <c r="P80" s="349"/>
      <c r="Q80" s="349"/>
      <c r="R80" s="349"/>
      <c r="S80" s="349"/>
      <c r="T80" s="191"/>
      <c r="AI80" s="88"/>
      <c r="AJ80" s="88"/>
      <c r="AK80" s="88"/>
      <c r="AL80" s="88"/>
      <c r="AM80" s="88"/>
      <c r="AN80" s="88"/>
      <c r="AO80" s="88"/>
      <c r="AP80" s="88"/>
      <c r="AQ80" s="88"/>
      <c r="AR80" s="88"/>
    </row>
    <row r="81" spans="1:44" ht="63" x14ac:dyDescent="0.25">
      <c r="A81" s="94" t="s">
        <v>83</v>
      </c>
      <c r="B81" s="252" t="s">
        <v>347</v>
      </c>
      <c r="C81" s="233" t="s">
        <v>33</v>
      </c>
      <c r="D81" s="233" t="s">
        <v>308</v>
      </c>
      <c r="E81" s="87" t="str">
        <f>IF(E80="x","x"," ")</f>
        <v xml:space="preserve"> </v>
      </c>
      <c r="F81" s="87" t="str">
        <f t="shared" ref="F81:S81" si="33">IF(F80="x","x"," ")</f>
        <v xml:space="preserve"> </v>
      </c>
      <c r="G81" s="87" t="str">
        <f t="shared" si="33"/>
        <v xml:space="preserve"> </v>
      </c>
      <c r="H81" s="87" t="str">
        <f t="shared" si="33"/>
        <v xml:space="preserve"> </v>
      </c>
      <c r="I81" s="87" t="str">
        <f t="shared" si="33"/>
        <v xml:space="preserve"> </v>
      </c>
      <c r="J81" s="87" t="str">
        <f t="shared" si="33"/>
        <v xml:space="preserve"> </v>
      </c>
      <c r="K81" s="87" t="str">
        <f t="shared" si="33"/>
        <v xml:space="preserve"> </v>
      </c>
      <c r="L81" s="87" t="str">
        <f t="shared" si="33"/>
        <v xml:space="preserve"> </v>
      </c>
      <c r="M81" s="87" t="str">
        <f t="shared" si="33"/>
        <v xml:space="preserve"> </v>
      </c>
      <c r="N81" s="87" t="str">
        <f t="shared" si="33"/>
        <v xml:space="preserve"> </v>
      </c>
      <c r="O81" s="87" t="str">
        <f t="shared" si="33"/>
        <v xml:space="preserve"> </v>
      </c>
      <c r="P81" s="87" t="str">
        <f t="shared" si="33"/>
        <v xml:space="preserve"> </v>
      </c>
      <c r="Q81" s="87" t="str">
        <f t="shared" si="33"/>
        <v xml:space="preserve"> </v>
      </c>
      <c r="R81" s="87" t="str">
        <f t="shared" si="33"/>
        <v xml:space="preserve"> </v>
      </c>
      <c r="S81" s="87" t="str">
        <f t="shared" si="33"/>
        <v xml:space="preserve"> </v>
      </c>
      <c r="T81" s="191"/>
      <c r="U81" s="175"/>
      <c r="AI81" s="88"/>
      <c r="AJ81" s="88"/>
      <c r="AK81" s="88"/>
      <c r="AL81" s="88"/>
      <c r="AM81" s="88"/>
      <c r="AN81" s="88"/>
      <c r="AO81" s="88"/>
      <c r="AP81" s="88"/>
      <c r="AQ81" s="88"/>
      <c r="AR81" s="88"/>
    </row>
    <row r="82" spans="1:44" ht="63" x14ac:dyDescent="0.25">
      <c r="A82" s="101" t="s">
        <v>289</v>
      </c>
      <c r="B82" s="261" t="s">
        <v>348</v>
      </c>
      <c r="C82" s="233" t="s">
        <v>37</v>
      </c>
      <c r="D82" s="233" t="s">
        <v>309</v>
      </c>
      <c r="E82" s="87" t="str">
        <f>IF(E80="x","x"," ")</f>
        <v xml:space="preserve"> </v>
      </c>
      <c r="F82" s="87" t="str">
        <f t="shared" ref="F82:S82" si="34">IF(F80="x","x"," ")</f>
        <v xml:space="preserve"> </v>
      </c>
      <c r="G82" s="87" t="str">
        <f t="shared" si="34"/>
        <v xml:space="preserve"> </v>
      </c>
      <c r="H82" s="87" t="str">
        <f t="shared" si="34"/>
        <v xml:space="preserve"> </v>
      </c>
      <c r="I82" s="87" t="str">
        <f t="shared" si="34"/>
        <v xml:space="preserve"> </v>
      </c>
      <c r="J82" s="87" t="str">
        <f t="shared" si="34"/>
        <v xml:space="preserve"> </v>
      </c>
      <c r="K82" s="87" t="str">
        <f t="shared" si="34"/>
        <v xml:space="preserve"> </v>
      </c>
      <c r="L82" s="87" t="str">
        <f t="shared" si="34"/>
        <v xml:space="preserve"> </v>
      </c>
      <c r="M82" s="87" t="str">
        <f t="shared" si="34"/>
        <v xml:space="preserve"> </v>
      </c>
      <c r="N82" s="87" t="str">
        <f t="shared" si="34"/>
        <v xml:space="preserve"> </v>
      </c>
      <c r="O82" s="87" t="str">
        <f t="shared" si="34"/>
        <v xml:space="preserve"> </v>
      </c>
      <c r="P82" s="87" t="str">
        <f t="shared" si="34"/>
        <v xml:space="preserve"> </v>
      </c>
      <c r="Q82" s="87" t="str">
        <f t="shared" si="34"/>
        <v xml:space="preserve"> </v>
      </c>
      <c r="R82" s="87" t="str">
        <f t="shared" si="34"/>
        <v xml:space="preserve"> </v>
      </c>
      <c r="S82" s="87" t="str">
        <f t="shared" si="34"/>
        <v xml:space="preserve"> </v>
      </c>
      <c r="T82" s="191"/>
      <c r="U82" s="175"/>
      <c r="AI82" s="88"/>
      <c r="AJ82" s="88"/>
      <c r="AK82" s="88"/>
      <c r="AL82" s="88"/>
      <c r="AM82" s="88"/>
      <c r="AN82" s="88"/>
      <c r="AO82" s="88"/>
      <c r="AP82" s="88"/>
      <c r="AQ82" s="88"/>
      <c r="AR82" s="88"/>
    </row>
    <row r="83" spans="1:44" x14ac:dyDescent="0.25">
      <c r="A83" s="96"/>
      <c r="B83" s="243" t="s">
        <v>98</v>
      </c>
      <c r="C83" s="243"/>
      <c r="D83" s="244"/>
      <c r="E83" s="96"/>
      <c r="F83" s="96"/>
      <c r="G83" s="96"/>
      <c r="H83" s="96"/>
      <c r="I83" s="96"/>
      <c r="J83" s="96"/>
      <c r="K83" s="96"/>
      <c r="L83" s="96"/>
      <c r="M83" s="96"/>
      <c r="N83" s="96"/>
      <c r="O83" s="96"/>
      <c r="P83" s="96"/>
      <c r="Q83" s="96"/>
      <c r="R83" s="96"/>
      <c r="S83" s="96"/>
      <c r="T83" s="192"/>
      <c r="U83" s="96"/>
      <c r="V83" s="96"/>
      <c r="W83" s="96"/>
      <c r="X83" s="96"/>
      <c r="Y83" s="96"/>
      <c r="Z83" s="181"/>
      <c r="AA83" s="96"/>
      <c r="AB83" s="96"/>
      <c r="AC83" s="96"/>
      <c r="AD83" s="169"/>
      <c r="AE83" s="96"/>
      <c r="AF83" s="96"/>
      <c r="AG83" s="96"/>
      <c r="AH83" s="96"/>
      <c r="AI83" s="97"/>
      <c r="AJ83" s="97"/>
      <c r="AK83" s="97"/>
      <c r="AL83" s="97"/>
      <c r="AM83" s="97"/>
      <c r="AN83" s="97"/>
      <c r="AO83" s="97"/>
      <c r="AP83" s="97"/>
      <c r="AQ83" s="97"/>
      <c r="AR83" s="97"/>
    </row>
    <row r="84" spans="1:44" ht="49.5" customHeight="1" x14ac:dyDescent="0.25">
      <c r="A84" s="94">
        <v>24</v>
      </c>
      <c r="B84" s="262" t="s">
        <v>405</v>
      </c>
      <c r="C84" s="233" t="s">
        <v>260</v>
      </c>
      <c r="D84" s="352" t="s">
        <v>113</v>
      </c>
      <c r="O84" s="87"/>
      <c r="T84" s="191"/>
      <c r="AI84" s="88"/>
      <c r="AJ84" s="88"/>
      <c r="AK84" s="88"/>
      <c r="AL84" s="88"/>
      <c r="AM84" s="88"/>
      <c r="AN84" s="88"/>
      <c r="AO84" s="88"/>
      <c r="AP84" s="88"/>
      <c r="AQ84" s="88"/>
      <c r="AR84" s="88"/>
    </row>
    <row r="85" spans="1:44" ht="51" customHeight="1" x14ac:dyDescent="0.25">
      <c r="A85" s="94" t="s">
        <v>290</v>
      </c>
      <c r="B85" s="262" t="s">
        <v>58</v>
      </c>
      <c r="C85" s="233" t="s">
        <v>261</v>
      </c>
      <c r="D85" s="352"/>
      <c r="O85" s="87"/>
      <c r="T85" s="191"/>
      <c r="AI85" s="88"/>
      <c r="AJ85" s="88"/>
      <c r="AK85" s="88"/>
      <c r="AL85" s="88"/>
      <c r="AM85" s="88"/>
      <c r="AN85" s="88"/>
      <c r="AO85" s="88"/>
      <c r="AP85" s="88"/>
      <c r="AQ85" s="88"/>
      <c r="AR85" s="88"/>
    </row>
    <row r="86" spans="1:44" x14ac:dyDescent="0.25">
      <c r="A86" s="96"/>
      <c r="B86" s="243" t="s">
        <v>99</v>
      </c>
      <c r="C86" s="243"/>
      <c r="D86" s="244"/>
      <c r="E86" s="96"/>
      <c r="F86" s="96"/>
      <c r="G86" s="96"/>
      <c r="H86" s="96"/>
      <c r="I86" s="96"/>
      <c r="J86" s="96"/>
      <c r="K86" s="96"/>
      <c r="L86" s="96"/>
      <c r="M86" s="96"/>
      <c r="N86" s="96"/>
      <c r="O86" s="96"/>
      <c r="P86" s="96"/>
      <c r="Q86" s="96"/>
      <c r="R86" s="96"/>
      <c r="S86" s="96"/>
      <c r="T86" s="192"/>
      <c r="U86" s="96"/>
      <c r="V86" s="96"/>
      <c r="W86" s="96"/>
      <c r="X86" s="96"/>
      <c r="Y86" s="96"/>
      <c r="Z86" s="181"/>
      <c r="AA86" s="96"/>
      <c r="AB86" s="96"/>
      <c r="AC86" s="96"/>
      <c r="AD86" s="169"/>
      <c r="AE86" s="96"/>
      <c r="AF86" s="96"/>
      <c r="AG86" s="96"/>
      <c r="AH86" s="96"/>
      <c r="AI86" s="97"/>
      <c r="AJ86" s="97"/>
      <c r="AK86" s="97"/>
      <c r="AL86" s="97"/>
      <c r="AM86" s="97"/>
      <c r="AN86" s="97"/>
      <c r="AO86" s="97"/>
      <c r="AP86" s="97"/>
      <c r="AQ86" s="97"/>
      <c r="AR86" s="97"/>
    </row>
    <row r="87" spans="1:44" ht="112.5" customHeight="1" x14ac:dyDescent="0.25">
      <c r="A87" s="90">
        <v>25</v>
      </c>
      <c r="B87" s="233" t="s">
        <v>406</v>
      </c>
      <c r="C87" s="233" t="s">
        <v>262</v>
      </c>
      <c r="D87" s="263" t="s">
        <v>446</v>
      </c>
      <c r="E87" s="349"/>
      <c r="F87" s="349"/>
      <c r="G87" s="349"/>
      <c r="H87" s="349"/>
      <c r="I87" s="349"/>
      <c r="J87" s="349"/>
      <c r="K87" s="349"/>
      <c r="L87" s="349"/>
      <c r="M87" s="349"/>
      <c r="N87" s="349"/>
      <c r="O87" s="349"/>
      <c r="P87" s="349"/>
      <c r="Q87" s="349"/>
      <c r="R87" s="349"/>
      <c r="S87" s="349"/>
      <c r="T87" s="191"/>
      <c r="AI87" s="88"/>
      <c r="AJ87" s="88"/>
      <c r="AK87" s="88"/>
      <c r="AL87" s="88"/>
      <c r="AM87" s="88"/>
      <c r="AN87" s="88"/>
      <c r="AO87" s="88"/>
      <c r="AP87" s="88"/>
      <c r="AQ87" s="88"/>
      <c r="AR87" s="88"/>
    </row>
    <row r="88" spans="1:44" ht="123" customHeight="1" x14ac:dyDescent="0.25">
      <c r="A88" s="94" t="s">
        <v>131</v>
      </c>
      <c r="B88" s="264" t="s">
        <v>401</v>
      </c>
      <c r="C88" s="234" t="s">
        <v>188</v>
      </c>
      <c r="D88" s="234" t="s">
        <v>310</v>
      </c>
      <c r="E88" s="87" t="str">
        <f>IF(E87="n","x"," ")</f>
        <v xml:space="preserve"> </v>
      </c>
      <c r="F88" s="87" t="str">
        <f t="shared" ref="F88:S88" si="35">IF(F87="n","x"," ")</f>
        <v xml:space="preserve"> </v>
      </c>
      <c r="G88" s="87" t="str">
        <f t="shared" si="35"/>
        <v xml:space="preserve"> </v>
      </c>
      <c r="H88" s="87" t="str">
        <f t="shared" si="35"/>
        <v xml:space="preserve"> </v>
      </c>
      <c r="I88" s="87" t="str">
        <f t="shared" si="35"/>
        <v xml:space="preserve"> </v>
      </c>
      <c r="J88" s="87" t="str">
        <f t="shared" si="35"/>
        <v xml:space="preserve"> </v>
      </c>
      <c r="K88" s="87" t="str">
        <f t="shared" si="35"/>
        <v xml:space="preserve"> </v>
      </c>
      <c r="L88" s="87" t="str">
        <f t="shared" si="35"/>
        <v xml:space="preserve"> </v>
      </c>
      <c r="M88" s="87" t="str">
        <f t="shared" si="35"/>
        <v xml:space="preserve"> </v>
      </c>
      <c r="N88" s="87" t="str">
        <f t="shared" si="35"/>
        <v xml:space="preserve"> </v>
      </c>
      <c r="O88" s="87" t="str">
        <f t="shared" si="35"/>
        <v xml:space="preserve"> </v>
      </c>
      <c r="P88" s="87" t="str">
        <f t="shared" si="35"/>
        <v xml:space="preserve"> </v>
      </c>
      <c r="Q88" s="87" t="str">
        <f t="shared" si="35"/>
        <v xml:space="preserve"> </v>
      </c>
      <c r="R88" s="87" t="str">
        <f t="shared" si="35"/>
        <v xml:space="preserve"> </v>
      </c>
      <c r="S88" s="87" t="str">
        <f t="shared" si="35"/>
        <v xml:space="preserve"> </v>
      </c>
      <c r="T88" s="191"/>
      <c r="AI88" s="88"/>
      <c r="AJ88" s="88"/>
      <c r="AK88" s="88"/>
      <c r="AL88" s="88"/>
      <c r="AM88" s="88"/>
      <c r="AN88" s="88"/>
      <c r="AO88" s="88"/>
      <c r="AP88" s="88"/>
      <c r="AQ88" s="88"/>
      <c r="AR88" s="88"/>
    </row>
    <row r="89" spans="1:44" x14ac:dyDescent="0.25">
      <c r="A89" s="96"/>
      <c r="B89" s="243" t="s">
        <v>100</v>
      </c>
      <c r="C89" s="243"/>
      <c r="D89" s="244"/>
      <c r="E89" s="96"/>
      <c r="F89" s="96"/>
      <c r="G89" s="96"/>
      <c r="H89" s="96"/>
      <c r="I89" s="96"/>
      <c r="J89" s="96"/>
      <c r="K89" s="96"/>
      <c r="L89" s="96"/>
      <c r="M89" s="96"/>
      <c r="N89" s="96"/>
      <c r="O89" s="96"/>
      <c r="P89" s="96"/>
      <c r="Q89" s="96"/>
      <c r="R89" s="96"/>
      <c r="S89" s="96"/>
      <c r="T89" s="192"/>
      <c r="U89" s="96"/>
      <c r="V89" s="96"/>
      <c r="W89" s="96"/>
      <c r="X89" s="96"/>
      <c r="Y89" s="96"/>
      <c r="Z89" s="181"/>
      <c r="AA89" s="96"/>
      <c r="AB89" s="96"/>
      <c r="AC89" s="96"/>
      <c r="AD89" s="169"/>
      <c r="AE89" s="96"/>
      <c r="AF89" s="96"/>
      <c r="AG89" s="96"/>
      <c r="AH89" s="96"/>
      <c r="AI89" s="97"/>
      <c r="AJ89" s="97"/>
      <c r="AK89" s="97"/>
      <c r="AL89" s="97"/>
      <c r="AM89" s="97"/>
      <c r="AN89" s="97"/>
      <c r="AO89" s="97"/>
      <c r="AP89" s="97"/>
      <c r="AQ89" s="97"/>
      <c r="AR89" s="97"/>
    </row>
    <row r="90" spans="1:44" ht="63" x14ac:dyDescent="0.25">
      <c r="A90" s="94">
        <v>26</v>
      </c>
      <c r="B90" s="233" t="s">
        <v>130</v>
      </c>
      <c r="C90" s="239" t="s">
        <v>235</v>
      </c>
      <c r="D90" s="239" t="s">
        <v>311</v>
      </c>
      <c r="O90" s="87"/>
      <c r="T90" s="191"/>
      <c r="AI90" s="88"/>
      <c r="AJ90" s="88"/>
      <c r="AK90" s="88"/>
      <c r="AL90" s="88"/>
      <c r="AM90" s="88"/>
      <c r="AN90" s="88"/>
      <c r="AO90" s="88"/>
      <c r="AP90" s="88"/>
      <c r="AQ90" s="88"/>
      <c r="AR90" s="88"/>
    </row>
    <row r="91" spans="1:44" ht="78.75" x14ac:dyDescent="0.25">
      <c r="A91" s="94" t="s">
        <v>132</v>
      </c>
      <c r="B91" s="233" t="s">
        <v>71</v>
      </c>
      <c r="C91" s="239" t="s">
        <v>38</v>
      </c>
      <c r="D91" s="239" t="s">
        <v>311</v>
      </c>
      <c r="O91" s="87"/>
      <c r="T91" s="191"/>
      <c r="AI91" s="88"/>
      <c r="AJ91" s="88"/>
      <c r="AK91" s="88"/>
      <c r="AL91" s="88"/>
      <c r="AM91" s="88"/>
      <c r="AN91" s="88"/>
      <c r="AO91" s="88"/>
      <c r="AP91" s="88"/>
      <c r="AQ91" s="88"/>
      <c r="AR91" s="88"/>
    </row>
    <row r="92" spans="1:44" ht="47.25" x14ac:dyDescent="0.25">
      <c r="A92" s="94" t="s">
        <v>191</v>
      </c>
      <c r="B92" s="233" t="s">
        <v>253</v>
      </c>
      <c r="C92" s="239" t="s">
        <v>33</v>
      </c>
      <c r="D92" s="239" t="s">
        <v>312</v>
      </c>
      <c r="O92" s="87"/>
      <c r="T92" s="191"/>
      <c r="AI92" s="88"/>
      <c r="AJ92" s="88"/>
      <c r="AK92" s="88"/>
      <c r="AL92" s="88"/>
      <c r="AM92" s="88"/>
      <c r="AN92" s="88"/>
      <c r="AO92" s="88"/>
      <c r="AP92" s="88"/>
      <c r="AQ92" s="88"/>
      <c r="AR92" s="88"/>
    </row>
    <row r="93" spans="1:44" ht="47.25" x14ac:dyDescent="0.25">
      <c r="A93" s="94" t="s">
        <v>192</v>
      </c>
      <c r="B93" s="233" t="s">
        <v>145</v>
      </c>
      <c r="C93" s="233" t="s">
        <v>236</v>
      </c>
      <c r="D93" s="239" t="s">
        <v>311</v>
      </c>
      <c r="O93" s="87"/>
      <c r="T93" s="191"/>
      <c r="AI93" s="88"/>
      <c r="AJ93" s="88"/>
      <c r="AK93" s="88"/>
      <c r="AL93" s="88"/>
      <c r="AM93" s="88"/>
      <c r="AN93" s="88"/>
      <c r="AO93" s="88"/>
      <c r="AP93" s="88"/>
      <c r="AQ93" s="88"/>
      <c r="AR93" s="88"/>
    </row>
    <row r="94" spans="1:44" ht="63" x14ac:dyDescent="0.25">
      <c r="A94" s="98">
        <v>27</v>
      </c>
      <c r="B94" s="233" t="s">
        <v>18</v>
      </c>
      <c r="C94" s="239" t="s">
        <v>19</v>
      </c>
      <c r="D94" s="239" t="s">
        <v>230</v>
      </c>
      <c r="E94" s="349"/>
      <c r="F94" s="349"/>
      <c r="G94" s="349"/>
      <c r="H94" s="349"/>
      <c r="I94" s="349"/>
      <c r="J94" s="349"/>
      <c r="K94" s="349"/>
      <c r="L94" s="349"/>
      <c r="M94" s="349"/>
      <c r="N94" s="349"/>
      <c r="O94" s="349"/>
      <c r="P94" s="349"/>
      <c r="Q94" s="349"/>
      <c r="R94" s="349"/>
      <c r="S94" s="349"/>
      <c r="T94" s="191"/>
      <c r="AI94" s="88"/>
      <c r="AJ94" s="88"/>
      <c r="AK94" s="88"/>
      <c r="AL94" s="88"/>
      <c r="AM94" s="88"/>
      <c r="AN94" s="88"/>
      <c r="AO94" s="88"/>
      <c r="AP94" s="88"/>
      <c r="AQ94" s="88"/>
      <c r="AR94" s="88"/>
    </row>
    <row r="95" spans="1:44" ht="31.5" x14ac:dyDescent="0.25">
      <c r="A95" s="94" t="s">
        <v>46</v>
      </c>
      <c r="B95" s="252" t="s">
        <v>349</v>
      </c>
      <c r="C95" s="265" t="s">
        <v>237</v>
      </c>
      <c r="D95" s="239" t="s">
        <v>313</v>
      </c>
      <c r="E95" s="87" t="str">
        <f>IF(E94="n","x"," ")</f>
        <v xml:space="preserve"> </v>
      </c>
      <c r="F95" s="87" t="str">
        <f t="shared" ref="F95:S95" si="36">IF(F94="n","x"," ")</f>
        <v xml:space="preserve"> </v>
      </c>
      <c r="G95" s="87" t="str">
        <f t="shared" si="36"/>
        <v xml:space="preserve"> </v>
      </c>
      <c r="H95" s="87" t="str">
        <f t="shared" si="36"/>
        <v xml:space="preserve"> </v>
      </c>
      <c r="I95" s="87" t="str">
        <f t="shared" si="36"/>
        <v xml:space="preserve"> </v>
      </c>
      <c r="J95" s="87" t="str">
        <f t="shared" si="36"/>
        <v xml:space="preserve"> </v>
      </c>
      <c r="K95" s="87" t="str">
        <f t="shared" si="36"/>
        <v xml:space="preserve"> </v>
      </c>
      <c r="L95" s="87" t="str">
        <f t="shared" si="36"/>
        <v xml:space="preserve"> </v>
      </c>
      <c r="M95" s="87" t="str">
        <f t="shared" si="36"/>
        <v xml:space="preserve"> </v>
      </c>
      <c r="N95" s="87" t="str">
        <f t="shared" si="36"/>
        <v xml:space="preserve"> </v>
      </c>
      <c r="O95" s="87" t="str">
        <f t="shared" si="36"/>
        <v xml:space="preserve"> </v>
      </c>
      <c r="P95" s="87" t="str">
        <f t="shared" si="36"/>
        <v xml:space="preserve"> </v>
      </c>
      <c r="Q95" s="87" t="str">
        <f t="shared" si="36"/>
        <v xml:space="preserve"> </v>
      </c>
      <c r="R95" s="87" t="str">
        <f t="shared" si="36"/>
        <v xml:space="preserve"> </v>
      </c>
      <c r="S95" s="87" t="str">
        <f t="shared" si="36"/>
        <v xml:space="preserve"> </v>
      </c>
      <c r="T95" s="191"/>
      <c r="AI95" s="88"/>
      <c r="AJ95" s="88"/>
      <c r="AK95" s="88"/>
      <c r="AL95" s="88"/>
      <c r="AM95" s="88"/>
      <c r="AN95" s="88"/>
      <c r="AO95" s="88"/>
      <c r="AP95" s="88"/>
      <c r="AQ95" s="88"/>
      <c r="AR95" s="88"/>
    </row>
    <row r="96" spans="1:44" ht="31.5" x14ac:dyDescent="0.25">
      <c r="A96" s="94" t="s">
        <v>291</v>
      </c>
      <c r="B96" s="252" t="s">
        <v>350</v>
      </c>
      <c r="C96" s="239" t="s">
        <v>20</v>
      </c>
      <c r="D96" s="239" t="s">
        <v>314</v>
      </c>
      <c r="E96" s="87" t="str">
        <f>IF(E94="n","x"," ")</f>
        <v xml:space="preserve"> </v>
      </c>
      <c r="F96" s="87" t="str">
        <f t="shared" ref="F96:S96" si="37">IF(F94="n","x"," ")</f>
        <v xml:space="preserve"> </v>
      </c>
      <c r="G96" s="87" t="str">
        <f t="shared" si="37"/>
        <v xml:space="preserve"> </v>
      </c>
      <c r="H96" s="87" t="str">
        <f t="shared" si="37"/>
        <v xml:space="preserve"> </v>
      </c>
      <c r="I96" s="87" t="str">
        <f t="shared" si="37"/>
        <v xml:space="preserve"> </v>
      </c>
      <c r="J96" s="87" t="str">
        <f t="shared" si="37"/>
        <v xml:space="preserve"> </v>
      </c>
      <c r="K96" s="87" t="str">
        <f t="shared" si="37"/>
        <v xml:space="preserve"> </v>
      </c>
      <c r="L96" s="87" t="str">
        <f t="shared" si="37"/>
        <v xml:space="preserve"> </v>
      </c>
      <c r="M96" s="87" t="str">
        <f t="shared" si="37"/>
        <v xml:space="preserve"> </v>
      </c>
      <c r="N96" s="87" t="str">
        <f t="shared" si="37"/>
        <v xml:space="preserve"> </v>
      </c>
      <c r="O96" s="87" t="str">
        <f t="shared" si="37"/>
        <v xml:space="preserve"> </v>
      </c>
      <c r="P96" s="87" t="str">
        <f t="shared" si="37"/>
        <v xml:space="preserve"> </v>
      </c>
      <c r="Q96" s="87" t="str">
        <f t="shared" si="37"/>
        <v xml:space="preserve"> </v>
      </c>
      <c r="R96" s="87" t="str">
        <f t="shared" si="37"/>
        <v xml:space="preserve"> </v>
      </c>
      <c r="S96" s="87" t="str">
        <f t="shared" si="37"/>
        <v xml:space="preserve"> </v>
      </c>
      <c r="T96" s="191"/>
      <c r="AI96" s="88"/>
      <c r="AJ96" s="88"/>
      <c r="AK96" s="88"/>
      <c r="AL96" s="88"/>
      <c r="AM96" s="88"/>
      <c r="AN96" s="88"/>
      <c r="AO96" s="88"/>
      <c r="AP96" s="88"/>
      <c r="AQ96" s="88"/>
      <c r="AR96" s="88"/>
    </row>
    <row r="97" spans="1:44" ht="110.25" x14ac:dyDescent="0.25">
      <c r="A97" s="94" t="s">
        <v>292</v>
      </c>
      <c r="B97" s="256" t="s">
        <v>351</v>
      </c>
      <c r="C97" s="239" t="s">
        <v>238</v>
      </c>
      <c r="D97" s="233" t="s">
        <v>315</v>
      </c>
      <c r="E97" s="87" t="str">
        <f>IF(E94="n","x"," ")</f>
        <v xml:space="preserve"> </v>
      </c>
      <c r="F97" s="87" t="str">
        <f t="shared" ref="F97:S97" si="38">IF(F94="n","x"," ")</f>
        <v xml:space="preserve"> </v>
      </c>
      <c r="G97" s="87" t="str">
        <f t="shared" si="38"/>
        <v xml:space="preserve"> </v>
      </c>
      <c r="H97" s="87" t="str">
        <f t="shared" si="38"/>
        <v xml:space="preserve"> </v>
      </c>
      <c r="I97" s="87" t="str">
        <f t="shared" si="38"/>
        <v xml:space="preserve"> </v>
      </c>
      <c r="J97" s="87" t="str">
        <f t="shared" si="38"/>
        <v xml:space="preserve"> </v>
      </c>
      <c r="K97" s="87" t="str">
        <f t="shared" si="38"/>
        <v xml:space="preserve"> </v>
      </c>
      <c r="L97" s="87" t="str">
        <f t="shared" si="38"/>
        <v xml:space="preserve"> </v>
      </c>
      <c r="M97" s="87" t="str">
        <f t="shared" si="38"/>
        <v xml:space="preserve"> </v>
      </c>
      <c r="N97" s="87" t="str">
        <f t="shared" si="38"/>
        <v xml:space="preserve"> </v>
      </c>
      <c r="O97" s="87" t="str">
        <f t="shared" si="38"/>
        <v xml:space="preserve"> </v>
      </c>
      <c r="P97" s="87" t="str">
        <f t="shared" si="38"/>
        <v xml:space="preserve"> </v>
      </c>
      <c r="Q97" s="87" t="str">
        <f t="shared" si="38"/>
        <v xml:space="preserve"> </v>
      </c>
      <c r="R97" s="87" t="str">
        <f t="shared" si="38"/>
        <v xml:space="preserve"> </v>
      </c>
      <c r="S97" s="87" t="str">
        <f t="shared" si="38"/>
        <v xml:space="preserve"> </v>
      </c>
      <c r="T97" s="191"/>
      <c r="AI97" s="88"/>
      <c r="AJ97" s="88"/>
      <c r="AK97" s="88"/>
      <c r="AL97" s="88"/>
      <c r="AM97" s="88"/>
      <c r="AN97" s="88"/>
      <c r="AO97" s="88"/>
      <c r="AP97" s="88"/>
      <c r="AQ97" s="88"/>
      <c r="AR97" s="88"/>
    </row>
    <row r="98" spans="1:44" ht="157.5" x14ac:dyDescent="0.25">
      <c r="A98" s="94" t="s">
        <v>293</v>
      </c>
      <c r="B98" s="252" t="s">
        <v>352</v>
      </c>
      <c r="C98" s="265" t="s">
        <v>229</v>
      </c>
      <c r="D98" s="239" t="s">
        <v>316</v>
      </c>
      <c r="E98" s="87" t="str">
        <f>IF(E94="n","x"," ")</f>
        <v xml:space="preserve"> </v>
      </c>
      <c r="F98" s="87" t="str">
        <f t="shared" ref="F98:S98" si="39">IF(F94="n","x"," ")</f>
        <v xml:space="preserve"> </v>
      </c>
      <c r="G98" s="87" t="str">
        <f t="shared" si="39"/>
        <v xml:space="preserve"> </v>
      </c>
      <c r="H98" s="87" t="str">
        <f t="shared" si="39"/>
        <v xml:space="preserve"> </v>
      </c>
      <c r="I98" s="87" t="str">
        <f t="shared" si="39"/>
        <v xml:space="preserve"> </v>
      </c>
      <c r="J98" s="87" t="str">
        <f t="shared" si="39"/>
        <v xml:space="preserve"> </v>
      </c>
      <c r="K98" s="87" t="str">
        <f t="shared" si="39"/>
        <v xml:space="preserve"> </v>
      </c>
      <c r="L98" s="87" t="str">
        <f t="shared" si="39"/>
        <v xml:space="preserve"> </v>
      </c>
      <c r="M98" s="87" t="str">
        <f t="shared" si="39"/>
        <v xml:space="preserve"> </v>
      </c>
      <c r="N98" s="87" t="str">
        <f t="shared" si="39"/>
        <v xml:space="preserve"> </v>
      </c>
      <c r="O98" s="87" t="str">
        <f t="shared" si="39"/>
        <v xml:space="preserve"> </v>
      </c>
      <c r="P98" s="87" t="str">
        <f t="shared" si="39"/>
        <v xml:space="preserve"> </v>
      </c>
      <c r="Q98" s="87" t="str">
        <f t="shared" si="39"/>
        <v xml:space="preserve"> </v>
      </c>
      <c r="R98" s="87" t="str">
        <f t="shared" si="39"/>
        <v xml:space="preserve"> </v>
      </c>
      <c r="S98" s="87" t="str">
        <f t="shared" si="39"/>
        <v xml:space="preserve"> </v>
      </c>
      <c r="T98" s="191"/>
      <c r="AI98" s="88"/>
      <c r="AJ98" s="88"/>
      <c r="AK98" s="88"/>
      <c r="AL98" s="88"/>
      <c r="AM98" s="88"/>
      <c r="AN98" s="88"/>
      <c r="AO98" s="88"/>
      <c r="AP98" s="88"/>
      <c r="AQ98" s="88"/>
      <c r="AR98" s="88"/>
    </row>
    <row r="99" spans="1:44" ht="110.25" x14ac:dyDescent="0.25">
      <c r="A99" s="94" t="s">
        <v>294</v>
      </c>
      <c r="B99" s="252" t="s">
        <v>353</v>
      </c>
      <c r="C99" s="265" t="s">
        <v>320</v>
      </c>
      <c r="D99" s="239" t="s">
        <v>317</v>
      </c>
      <c r="E99" s="87" t="str">
        <f>IF(E94="n","x"," ")</f>
        <v xml:space="preserve"> </v>
      </c>
      <c r="F99" s="87" t="str">
        <f t="shared" ref="F99:S99" si="40">IF(F94="n","x"," ")</f>
        <v xml:space="preserve"> </v>
      </c>
      <c r="G99" s="87" t="str">
        <f t="shared" si="40"/>
        <v xml:space="preserve"> </v>
      </c>
      <c r="H99" s="87" t="str">
        <f t="shared" si="40"/>
        <v xml:space="preserve"> </v>
      </c>
      <c r="I99" s="87" t="str">
        <f t="shared" si="40"/>
        <v xml:space="preserve"> </v>
      </c>
      <c r="J99" s="87" t="str">
        <f t="shared" si="40"/>
        <v xml:space="preserve"> </v>
      </c>
      <c r="K99" s="87" t="str">
        <f t="shared" si="40"/>
        <v xml:space="preserve"> </v>
      </c>
      <c r="L99" s="87" t="str">
        <f t="shared" si="40"/>
        <v xml:space="preserve"> </v>
      </c>
      <c r="M99" s="87" t="str">
        <f t="shared" si="40"/>
        <v xml:space="preserve"> </v>
      </c>
      <c r="N99" s="87" t="str">
        <f t="shared" si="40"/>
        <v xml:space="preserve"> </v>
      </c>
      <c r="O99" s="87" t="str">
        <f t="shared" si="40"/>
        <v xml:space="preserve"> </v>
      </c>
      <c r="P99" s="87" t="str">
        <f t="shared" si="40"/>
        <v xml:space="preserve"> </v>
      </c>
      <c r="Q99" s="87" t="str">
        <f t="shared" si="40"/>
        <v xml:space="preserve"> </v>
      </c>
      <c r="R99" s="87" t="str">
        <f t="shared" si="40"/>
        <v xml:space="preserve"> </v>
      </c>
      <c r="S99" s="87" t="str">
        <f t="shared" si="40"/>
        <v xml:space="preserve"> </v>
      </c>
      <c r="T99" s="191"/>
    </row>
    <row r="100" spans="1:44" ht="47.25" x14ac:dyDescent="0.25">
      <c r="A100" s="98">
        <v>28</v>
      </c>
      <c r="B100" s="239" t="s">
        <v>154</v>
      </c>
      <c r="C100" s="239" t="s">
        <v>239</v>
      </c>
      <c r="D100" s="239" t="s">
        <v>318</v>
      </c>
      <c r="E100" s="349"/>
      <c r="F100" s="349"/>
      <c r="G100" s="349"/>
      <c r="H100" s="349"/>
      <c r="I100" s="349"/>
      <c r="J100" s="349"/>
      <c r="K100" s="349"/>
      <c r="L100" s="349"/>
      <c r="M100" s="349"/>
      <c r="N100" s="349"/>
      <c r="O100" s="349"/>
      <c r="P100" s="349"/>
      <c r="Q100" s="349"/>
      <c r="R100" s="349"/>
      <c r="S100" s="349"/>
      <c r="T100" s="191"/>
      <c r="AI100" s="88"/>
      <c r="AJ100" s="88"/>
      <c r="AK100" s="88"/>
      <c r="AL100" s="88"/>
      <c r="AM100" s="88"/>
      <c r="AN100" s="88"/>
      <c r="AO100" s="88"/>
      <c r="AP100" s="88"/>
      <c r="AQ100" s="88"/>
      <c r="AR100" s="88"/>
    </row>
    <row r="101" spans="1:44" ht="31.5" x14ac:dyDescent="0.25">
      <c r="A101" s="94" t="s">
        <v>133</v>
      </c>
      <c r="B101" s="239" t="s">
        <v>29</v>
      </c>
      <c r="C101" s="239" t="s">
        <v>40</v>
      </c>
      <c r="D101" s="239" t="s">
        <v>318</v>
      </c>
      <c r="O101" s="87"/>
      <c r="T101" s="191"/>
      <c r="AI101" s="88"/>
      <c r="AJ101" s="88"/>
      <c r="AK101" s="88"/>
      <c r="AL101" s="88"/>
      <c r="AM101" s="88"/>
      <c r="AN101" s="88"/>
      <c r="AO101" s="88"/>
      <c r="AP101" s="88"/>
      <c r="AQ101" s="88"/>
      <c r="AR101" s="88"/>
    </row>
    <row r="102" spans="1:44" x14ac:dyDescent="0.25">
      <c r="A102" s="96"/>
      <c r="B102" s="243" t="s">
        <v>101</v>
      </c>
      <c r="C102" s="243"/>
      <c r="D102" s="244"/>
      <c r="E102" s="96"/>
      <c r="F102" s="96"/>
      <c r="G102" s="96"/>
      <c r="H102" s="96"/>
      <c r="I102" s="96"/>
      <c r="J102" s="96"/>
      <c r="K102" s="96"/>
      <c r="L102" s="96"/>
      <c r="M102" s="96"/>
      <c r="N102" s="96"/>
      <c r="O102" s="96"/>
      <c r="P102" s="96"/>
      <c r="Q102" s="96"/>
      <c r="R102" s="96"/>
      <c r="S102" s="96"/>
      <c r="T102" s="192"/>
      <c r="U102" s="96"/>
      <c r="V102" s="96"/>
      <c r="W102" s="96"/>
      <c r="X102" s="96"/>
      <c r="Y102" s="96"/>
      <c r="Z102" s="181"/>
      <c r="AA102" s="96"/>
      <c r="AB102" s="96"/>
      <c r="AC102" s="96"/>
      <c r="AD102" s="169"/>
      <c r="AE102" s="96"/>
      <c r="AF102" s="96"/>
      <c r="AG102" s="96"/>
      <c r="AH102" s="96"/>
      <c r="AI102" s="97"/>
      <c r="AJ102" s="97"/>
      <c r="AK102" s="97"/>
      <c r="AL102" s="97"/>
      <c r="AM102" s="97"/>
      <c r="AN102" s="97"/>
      <c r="AO102" s="97"/>
      <c r="AP102" s="97"/>
      <c r="AQ102" s="97"/>
      <c r="AR102" s="97"/>
    </row>
    <row r="103" spans="1:44" ht="35.25" customHeight="1" x14ac:dyDescent="0.25">
      <c r="A103" s="98">
        <v>29</v>
      </c>
      <c r="B103" s="233" t="s">
        <v>60</v>
      </c>
      <c r="C103" s="239" t="s">
        <v>269</v>
      </c>
      <c r="D103" s="266"/>
      <c r="E103" s="349"/>
      <c r="F103" s="349"/>
      <c r="G103" s="349"/>
      <c r="H103" s="349"/>
      <c r="I103" s="349"/>
      <c r="J103" s="349"/>
      <c r="K103" s="349"/>
      <c r="L103" s="349"/>
      <c r="M103" s="349"/>
      <c r="N103" s="349"/>
      <c r="O103" s="349"/>
      <c r="P103" s="349"/>
      <c r="Q103" s="349"/>
      <c r="R103" s="349"/>
      <c r="S103" s="349"/>
      <c r="T103" s="191"/>
      <c r="AI103" s="88"/>
      <c r="AJ103" s="88"/>
      <c r="AK103" s="88"/>
      <c r="AL103" s="88"/>
      <c r="AM103" s="88"/>
      <c r="AN103" s="88"/>
      <c r="AO103" s="88"/>
      <c r="AP103" s="88"/>
      <c r="AQ103" s="88"/>
      <c r="AR103" s="88"/>
    </row>
    <row r="104" spans="1:44" ht="35.25" customHeight="1" x14ac:dyDescent="0.25">
      <c r="A104" s="98" t="s">
        <v>134</v>
      </c>
      <c r="B104" s="252" t="s">
        <v>354</v>
      </c>
      <c r="C104" s="239" t="s">
        <v>41</v>
      </c>
      <c r="D104" s="248"/>
      <c r="O104" s="87"/>
      <c r="T104" s="193"/>
      <c r="U104" s="139"/>
      <c r="V104" s="139"/>
      <c r="W104" s="139"/>
      <c r="X104" s="139"/>
      <c r="Y104" s="139"/>
      <c r="Z104" s="182"/>
      <c r="AA104" s="139"/>
      <c r="AB104" s="139"/>
      <c r="AC104" s="139"/>
      <c r="AD104" s="170"/>
      <c r="AE104" s="139"/>
      <c r="AF104" s="139"/>
      <c r="AG104" s="139"/>
      <c r="AH104" s="139"/>
      <c r="AI104" s="93"/>
      <c r="AJ104" s="93"/>
      <c r="AK104" s="93"/>
      <c r="AL104" s="93"/>
      <c r="AM104" s="93"/>
      <c r="AN104" s="93"/>
      <c r="AO104" s="93"/>
      <c r="AP104" s="93"/>
      <c r="AQ104" s="93"/>
      <c r="AR104" s="93"/>
    </row>
    <row r="105" spans="1:44" ht="78.75" x14ac:dyDescent="0.25">
      <c r="A105" s="94" t="s">
        <v>295</v>
      </c>
      <c r="B105" s="252" t="s">
        <v>355</v>
      </c>
      <c r="C105" s="239" t="s">
        <v>47</v>
      </c>
      <c r="D105" s="267" t="s">
        <v>444</v>
      </c>
      <c r="E105" s="87" t="str">
        <f>IF(E103="n","x"," ")</f>
        <v xml:space="preserve"> </v>
      </c>
      <c r="F105" s="87" t="str">
        <f t="shared" ref="F105:S105" si="41">IF(F103="n","x"," ")</f>
        <v xml:space="preserve"> </v>
      </c>
      <c r="G105" s="87" t="str">
        <f t="shared" si="41"/>
        <v xml:space="preserve"> </v>
      </c>
      <c r="H105" s="87" t="str">
        <f t="shared" si="41"/>
        <v xml:space="preserve"> </v>
      </c>
      <c r="I105" s="87" t="str">
        <f t="shared" si="41"/>
        <v xml:space="preserve"> </v>
      </c>
      <c r="J105" s="87" t="str">
        <f t="shared" si="41"/>
        <v xml:space="preserve"> </v>
      </c>
      <c r="K105" s="87" t="str">
        <f t="shared" si="41"/>
        <v xml:space="preserve"> </v>
      </c>
      <c r="L105" s="87" t="str">
        <f t="shared" si="41"/>
        <v xml:space="preserve"> </v>
      </c>
      <c r="M105" s="87" t="str">
        <f t="shared" si="41"/>
        <v xml:space="preserve"> </v>
      </c>
      <c r="N105" s="87" t="str">
        <f t="shared" si="41"/>
        <v xml:space="preserve"> </v>
      </c>
      <c r="O105" s="87" t="str">
        <f t="shared" si="41"/>
        <v xml:space="preserve"> </v>
      </c>
      <c r="P105" s="87" t="str">
        <f t="shared" si="41"/>
        <v xml:space="preserve"> </v>
      </c>
      <c r="Q105" s="87" t="str">
        <f t="shared" si="41"/>
        <v xml:space="preserve"> </v>
      </c>
      <c r="R105" s="87" t="str">
        <f t="shared" si="41"/>
        <v xml:space="preserve"> </v>
      </c>
      <c r="S105" s="87" t="str">
        <f t="shared" si="41"/>
        <v xml:space="preserve"> </v>
      </c>
      <c r="T105" s="191"/>
      <c r="U105" s="86"/>
      <c r="V105" s="86"/>
      <c r="W105" s="86"/>
      <c r="X105" s="86"/>
      <c r="Y105" s="86"/>
      <c r="AA105" s="86"/>
      <c r="AB105" s="86"/>
      <c r="AC105" s="86"/>
      <c r="AE105" s="86"/>
      <c r="AF105" s="86"/>
      <c r="AG105" s="86"/>
      <c r="AH105" s="86"/>
    </row>
    <row r="106" spans="1:44" ht="78.75" x14ac:dyDescent="0.25">
      <c r="A106" s="94" t="s">
        <v>296</v>
      </c>
      <c r="B106" s="252" t="s">
        <v>356</v>
      </c>
      <c r="C106" s="239" t="s">
        <v>381</v>
      </c>
      <c r="D106" s="267" t="s">
        <v>444</v>
      </c>
      <c r="E106" s="87" t="str">
        <f>IF(E103="n","x"," ")</f>
        <v xml:space="preserve"> </v>
      </c>
      <c r="F106" s="87" t="str">
        <f t="shared" ref="F106:S106" si="42">IF(F103="n","x"," ")</f>
        <v xml:space="preserve"> </v>
      </c>
      <c r="G106" s="87" t="str">
        <f t="shared" si="42"/>
        <v xml:space="preserve"> </v>
      </c>
      <c r="H106" s="87" t="str">
        <f t="shared" si="42"/>
        <v xml:space="preserve"> </v>
      </c>
      <c r="I106" s="87" t="str">
        <f t="shared" si="42"/>
        <v xml:space="preserve"> </v>
      </c>
      <c r="J106" s="87" t="str">
        <f t="shared" si="42"/>
        <v xml:space="preserve"> </v>
      </c>
      <c r="K106" s="87" t="str">
        <f t="shared" si="42"/>
        <v xml:space="preserve"> </v>
      </c>
      <c r="L106" s="87" t="str">
        <f t="shared" si="42"/>
        <v xml:space="preserve"> </v>
      </c>
      <c r="M106" s="87" t="str">
        <f t="shared" si="42"/>
        <v xml:space="preserve"> </v>
      </c>
      <c r="N106" s="87" t="str">
        <f t="shared" si="42"/>
        <v xml:space="preserve"> </v>
      </c>
      <c r="O106" s="87" t="str">
        <f t="shared" si="42"/>
        <v xml:space="preserve"> </v>
      </c>
      <c r="P106" s="87" t="str">
        <f t="shared" si="42"/>
        <v xml:space="preserve"> </v>
      </c>
      <c r="Q106" s="87" t="str">
        <f t="shared" si="42"/>
        <v xml:space="preserve"> </v>
      </c>
      <c r="R106" s="87" t="str">
        <f t="shared" si="42"/>
        <v xml:space="preserve"> </v>
      </c>
      <c r="S106" s="87" t="str">
        <f t="shared" si="42"/>
        <v xml:space="preserve"> </v>
      </c>
      <c r="T106" s="191"/>
      <c r="U106" s="86"/>
      <c r="V106" s="86"/>
      <c r="W106" s="86"/>
      <c r="X106" s="86"/>
      <c r="Y106" s="86"/>
      <c r="AA106" s="86"/>
      <c r="AB106" s="86"/>
      <c r="AC106" s="86"/>
      <c r="AE106" s="86"/>
      <c r="AF106" s="86"/>
      <c r="AG106" s="86"/>
      <c r="AH106" s="86"/>
    </row>
    <row r="107" spans="1:44" ht="78.75" x14ac:dyDescent="0.25">
      <c r="A107" s="94" t="s">
        <v>297</v>
      </c>
      <c r="B107" s="233" t="s">
        <v>250</v>
      </c>
      <c r="C107" s="233" t="s">
        <v>78</v>
      </c>
      <c r="D107" s="267" t="s">
        <v>444</v>
      </c>
      <c r="E107" s="87" t="str">
        <f>IF(E103="n","x"," ")</f>
        <v xml:space="preserve"> </v>
      </c>
      <c r="F107" s="87" t="str">
        <f t="shared" ref="F107:S107" si="43">IF(F103="n","x"," ")</f>
        <v xml:space="preserve"> </v>
      </c>
      <c r="G107" s="87" t="str">
        <f t="shared" si="43"/>
        <v xml:space="preserve"> </v>
      </c>
      <c r="H107" s="87" t="str">
        <f t="shared" si="43"/>
        <v xml:space="preserve"> </v>
      </c>
      <c r="I107" s="87" t="str">
        <f t="shared" si="43"/>
        <v xml:space="preserve"> </v>
      </c>
      <c r="J107" s="87" t="str">
        <f t="shared" si="43"/>
        <v xml:space="preserve"> </v>
      </c>
      <c r="K107" s="87" t="str">
        <f t="shared" si="43"/>
        <v xml:space="preserve"> </v>
      </c>
      <c r="L107" s="87" t="str">
        <f t="shared" si="43"/>
        <v xml:space="preserve"> </v>
      </c>
      <c r="M107" s="87" t="str">
        <f t="shared" si="43"/>
        <v xml:space="preserve"> </v>
      </c>
      <c r="N107" s="87" t="str">
        <f t="shared" si="43"/>
        <v xml:space="preserve"> </v>
      </c>
      <c r="O107" s="87" t="str">
        <f t="shared" si="43"/>
        <v xml:space="preserve"> </v>
      </c>
      <c r="P107" s="87" t="str">
        <f t="shared" si="43"/>
        <v xml:space="preserve"> </v>
      </c>
      <c r="Q107" s="87" t="str">
        <f t="shared" si="43"/>
        <v xml:space="preserve"> </v>
      </c>
      <c r="R107" s="87" t="str">
        <f t="shared" si="43"/>
        <v xml:space="preserve"> </v>
      </c>
      <c r="S107" s="87" t="str">
        <f t="shared" si="43"/>
        <v xml:space="preserve"> </v>
      </c>
      <c r="T107" s="191"/>
      <c r="Y107" s="86"/>
      <c r="AI107" s="88"/>
      <c r="AJ107" s="88"/>
      <c r="AK107" s="88"/>
      <c r="AL107" s="88"/>
      <c r="AM107" s="88"/>
      <c r="AN107" s="88"/>
      <c r="AO107" s="88"/>
      <c r="AP107" s="88"/>
      <c r="AQ107" s="88"/>
      <c r="AR107" s="88"/>
    </row>
    <row r="108" spans="1:44" ht="110.25" x14ac:dyDescent="0.25">
      <c r="A108" s="94" t="s">
        <v>298</v>
      </c>
      <c r="B108" s="233" t="s">
        <v>177</v>
      </c>
      <c r="C108" s="233" t="s">
        <v>190</v>
      </c>
      <c r="D108" s="267" t="s">
        <v>444</v>
      </c>
      <c r="E108" s="87" t="str">
        <f>IF(E103="n","x"," ")</f>
        <v xml:space="preserve"> </v>
      </c>
      <c r="F108" s="87" t="str">
        <f t="shared" ref="F108:S108" si="44">IF(F103="n","x"," ")</f>
        <v xml:space="preserve"> </v>
      </c>
      <c r="G108" s="87" t="str">
        <f t="shared" si="44"/>
        <v xml:space="preserve"> </v>
      </c>
      <c r="H108" s="87" t="str">
        <f t="shared" si="44"/>
        <v xml:space="preserve"> </v>
      </c>
      <c r="I108" s="87" t="str">
        <f t="shared" si="44"/>
        <v xml:space="preserve"> </v>
      </c>
      <c r="J108" s="87" t="str">
        <f t="shared" si="44"/>
        <v xml:space="preserve"> </v>
      </c>
      <c r="K108" s="87" t="str">
        <f t="shared" si="44"/>
        <v xml:space="preserve"> </v>
      </c>
      <c r="L108" s="87" t="str">
        <f t="shared" si="44"/>
        <v xml:space="preserve"> </v>
      </c>
      <c r="M108" s="87" t="str">
        <f t="shared" si="44"/>
        <v xml:space="preserve"> </v>
      </c>
      <c r="N108" s="87" t="str">
        <f t="shared" si="44"/>
        <v xml:space="preserve"> </v>
      </c>
      <c r="O108" s="87" t="str">
        <f t="shared" si="44"/>
        <v xml:space="preserve"> </v>
      </c>
      <c r="P108" s="87" t="str">
        <f t="shared" si="44"/>
        <v xml:space="preserve"> </v>
      </c>
      <c r="Q108" s="87" t="str">
        <f t="shared" si="44"/>
        <v xml:space="preserve"> </v>
      </c>
      <c r="R108" s="87" t="str">
        <f t="shared" si="44"/>
        <v xml:space="preserve"> </v>
      </c>
      <c r="S108" s="87" t="str">
        <f t="shared" si="44"/>
        <v xml:space="preserve"> </v>
      </c>
      <c r="T108" s="191"/>
      <c r="AI108" s="88"/>
      <c r="AJ108" s="88"/>
      <c r="AK108" s="88"/>
      <c r="AL108" s="88"/>
      <c r="AM108" s="88"/>
      <c r="AN108" s="88"/>
      <c r="AO108" s="88"/>
      <c r="AP108" s="88"/>
      <c r="AQ108" s="88"/>
      <c r="AR108" s="88"/>
    </row>
    <row r="109" spans="1:44" ht="94.5" x14ac:dyDescent="0.25">
      <c r="A109" s="94" t="s">
        <v>299</v>
      </c>
      <c r="B109" s="233" t="s">
        <v>224</v>
      </c>
      <c r="C109" s="233" t="s">
        <v>36</v>
      </c>
      <c r="D109" s="268" t="s">
        <v>319</v>
      </c>
      <c r="E109" s="87" t="str">
        <f>IF(E103="n","x"," ")</f>
        <v xml:space="preserve"> </v>
      </c>
      <c r="F109" s="87" t="str">
        <f t="shared" ref="F109:S109" si="45">IF(F103="n","x"," ")</f>
        <v xml:space="preserve"> </v>
      </c>
      <c r="G109" s="87" t="str">
        <f t="shared" si="45"/>
        <v xml:space="preserve"> </v>
      </c>
      <c r="H109" s="87" t="str">
        <f t="shared" si="45"/>
        <v xml:space="preserve"> </v>
      </c>
      <c r="I109" s="87" t="str">
        <f t="shared" si="45"/>
        <v xml:space="preserve"> </v>
      </c>
      <c r="J109" s="87" t="str">
        <f t="shared" si="45"/>
        <v xml:space="preserve"> </v>
      </c>
      <c r="K109" s="87" t="str">
        <f t="shared" si="45"/>
        <v xml:space="preserve"> </v>
      </c>
      <c r="L109" s="87" t="str">
        <f t="shared" si="45"/>
        <v xml:space="preserve"> </v>
      </c>
      <c r="M109" s="87" t="str">
        <f t="shared" si="45"/>
        <v xml:space="preserve"> </v>
      </c>
      <c r="N109" s="87" t="str">
        <f t="shared" si="45"/>
        <v xml:space="preserve"> </v>
      </c>
      <c r="O109" s="87" t="str">
        <f t="shared" si="45"/>
        <v xml:space="preserve"> </v>
      </c>
      <c r="P109" s="87" t="str">
        <f t="shared" si="45"/>
        <v xml:space="preserve"> </v>
      </c>
      <c r="Q109" s="87" t="str">
        <f t="shared" si="45"/>
        <v xml:space="preserve"> </v>
      </c>
      <c r="R109" s="87" t="str">
        <f t="shared" si="45"/>
        <v xml:space="preserve"> </v>
      </c>
      <c r="S109" s="87" t="str">
        <f t="shared" si="45"/>
        <v xml:space="preserve"> </v>
      </c>
      <c r="T109" s="191"/>
      <c r="AI109" s="88"/>
      <c r="AJ109" s="88"/>
      <c r="AK109" s="88"/>
      <c r="AL109" s="88"/>
      <c r="AM109" s="88"/>
      <c r="AN109" s="88"/>
      <c r="AO109" s="88"/>
      <c r="AP109" s="88"/>
      <c r="AQ109" s="88"/>
      <c r="AR109" s="88"/>
    </row>
    <row r="110" spans="1:44" ht="15.75" customHeight="1" x14ac:dyDescent="0.25">
      <c r="A110" s="109"/>
      <c r="B110" s="269" t="s">
        <v>102</v>
      </c>
      <c r="C110" s="270"/>
      <c r="D110" s="270"/>
      <c r="E110" s="141"/>
      <c r="F110" s="141"/>
      <c r="G110" s="141"/>
      <c r="H110" s="141"/>
      <c r="I110" s="141"/>
      <c r="J110" s="141"/>
      <c r="K110" s="141"/>
      <c r="L110" s="141"/>
      <c r="M110" s="141"/>
      <c r="N110" s="141"/>
      <c r="O110" s="141"/>
      <c r="P110" s="141"/>
      <c r="Q110" s="141"/>
      <c r="R110" s="141"/>
      <c r="S110" s="141"/>
      <c r="T110" s="191"/>
      <c r="U110" s="141"/>
      <c r="V110" s="141"/>
      <c r="W110" s="141"/>
      <c r="X110" s="141"/>
      <c r="Y110" s="141"/>
      <c r="Z110" s="186"/>
      <c r="AA110" s="141"/>
      <c r="AB110" s="141"/>
      <c r="AC110" s="141"/>
      <c r="AE110" s="141"/>
      <c r="AF110" s="141"/>
      <c r="AG110" s="141"/>
      <c r="AH110" s="141"/>
      <c r="AI110" s="109"/>
      <c r="AJ110" s="109"/>
      <c r="AK110" s="109"/>
      <c r="AL110" s="109"/>
      <c r="AM110" s="109"/>
      <c r="AN110" s="109"/>
      <c r="AO110" s="109"/>
      <c r="AP110" s="109"/>
      <c r="AQ110" s="109"/>
      <c r="AR110" s="109"/>
    </row>
    <row r="111" spans="1:44" ht="33.75" customHeight="1" x14ac:dyDescent="0.25">
      <c r="A111" s="87">
        <v>30</v>
      </c>
      <c r="B111" s="233" t="s">
        <v>258</v>
      </c>
      <c r="C111" s="271" t="s">
        <v>34</v>
      </c>
      <c r="D111" s="272"/>
      <c r="E111" s="349"/>
      <c r="F111" s="349"/>
      <c r="G111" s="349"/>
      <c r="H111" s="349"/>
      <c r="I111" s="349"/>
      <c r="J111" s="349"/>
      <c r="K111" s="349"/>
      <c r="L111" s="349"/>
      <c r="M111" s="349"/>
      <c r="N111" s="349"/>
      <c r="O111" s="349"/>
      <c r="P111" s="349"/>
      <c r="Q111" s="349"/>
      <c r="R111" s="349"/>
      <c r="S111" s="349"/>
      <c r="T111" s="191"/>
      <c r="AI111" s="88"/>
      <c r="AJ111" s="88"/>
      <c r="AK111" s="88"/>
      <c r="AL111" s="88"/>
      <c r="AM111" s="88"/>
      <c r="AN111" s="88"/>
      <c r="AO111" s="88"/>
      <c r="AP111" s="88"/>
      <c r="AQ111" s="88"/>
      <c r="AR111" s="88"/>
    </row>
    <row r="112" spans="1:44" ht="78.75" x14ac:dyDescent="0.25">
      <c r="A112" s="108" t="s">
        <v>193</v>
      </c>
      <c r="B112" s="256" t="s">
        <v>357</v>
      </c>
      <c r="C112" s="271" t="s">
        <v>34</v>
      </c>
      <c r="D112" s="266" t="s">
        <v>445</v>
      </c>
      <c r="E112" s="87" t="str">
        <f>IF(E111="x","x"," ")</f>
        <v xml:space="preserve"> </v>
      </c>
      <c r="F112" s="87" t="str">
        <f t="shared" ref="F112:S112" si="46">IF(F111="x","x"," ")</f>
        <v xml:space="preserve"> </v>
      </c>
      <c r="G112" s="87" t="str">
        <f t="shared" si="46"/>
        <v xml:space="preserve"> </v>
      </c>
      <c r="H112" s="87" t="str">
        <f t="shared" si="46"/>
        <v xml:space="preserve"> </v>
      </c>
      <c r="I112" s="87" t="str">
        <f t="shared" si="46"/>
        <v xml:space="preserve"> </v>
      </c>
      <c r="J112" s="87" t="str">
        <f t="shared" si="46"/>
        <v xml:space="preserve"> </v>
      </c>
      <c r="K112" s="87" t="str">
        <f t="shared" si="46"/>
        <v xml:space="preserve"> </v>
      </c>
      <c r="L112" s="87" t="str">
        <f t="shared" si="46"/>
        <v xml:space="preserve"> </v>
      </c>
      <c r="M112" s="87" t="str">
        <f t="shared" si="46"/>
        <v xml:space="preserve"> </v>
      </c>
      <c r="N112" s="87" t="str">
        <f t="shared" si="46"/>
        <v xml:space="preserve"> </v>
      </c>
      <c r="O112" s="87" t="str">
        <f t="shared" si="46"/>
        <v xml:space="preserve"> </v>
      </c>
      <c r="P112" s="87" t="str">
        <f t="shared" si="46"/>
        <v xml:space="preserve"> </v>
      </c>
      <c r="Q112" s="87" t="str">
        <f t="shared" si="46"/>
        <v xml:space="preserve"> </v>
      </c>
      <c r="R112" s="87" t="str">
        <f t="shared" si="46"/>
        <v xml:space="preserve"> </v>
      </c>
      <c r="S112" s="87" t="str">
        <f t="shared" si="46"/>
        <v xml:space="preserve"> </v>
      </c>
      <c r="T112" s="191"/>
      <c r="AI112" s="88"/>
      <c r="AJ112" s="88"/>
      <c r="AK112" s="88"/>
      <c r="AL112" s="88"/>
      <c r="AM112" s="88"/>
      <c r="AN112" s="88"/>
      <c r="AO112" s="88"/>
      <c r="AP112" s="88"/>
      <c r="AQ112" s="88"/>
      <c r="AR112" s="88"/>
    </row>
    <row r="113" spans="1:73" ht="78.75" x14ac:dyDescent="0.25">
      <c r="A113" s="86">
        <v>31</v>
      </c>
      <c r="B113" s="233" t="s">
        <v>407</v>
      </c>
      <c r="C113" s="271" t="s">
        <v>42</v>
      </c>
      <c r="D113" s="266" t="s">
        <v>445</v>
      </c>
      <c r="E113" s="349"/>
      <c r="F113" s="349"/>
      <c r="G113" s="349"/>
      <c r="H113" s="349"/>
      <c r="I113" s="349"/>
      <c r="J113" s="349"/>
      <c r="K113" s="349"/>
      <c r="L113" s="349"/>
      <c r="M113" s="349"/>
      <c r="N113" s="349"/>
      <c r="O113" s="349"/>
      <c r="P113" s="349"/>
      <c r="Q113" s="349"/>
      <c r="R113" s="349"/>
      <c r="S113" s="349"/>
      <c r="T113" s="191"/>
      <c r="AI113" s="88"/>
      <c r="AJ113" s="88"/>
      <c r="AK113" s="88"/>
      <c r="AL113" s="88"/>
      <c r="AM113" s="88"/>
      <c r="AN113" s="88"/>
      <c r="AO113" s="88"/>
      <c r="AP113" s="88"/>
      <c r="AQ113" s="88"/>
      <c r="AR113" s="88"/>
    </row>
    <row r="114" spans="1:73" ht="78.75" x14ac:dyDescent="0.25">
      <c r="A114" s="94" t="s">
        <v>300</v>
      </c>
      <c r="B114" s="252" t="s">
        <v>358</v>
      </c>
      <c r="C114" s="233" t="s">
        <v>39</v>
      </c>
      <c r="D114" s="266" t="s">
        <v>445</v>
      </c>
      <c r="E114" s="87" t="str">
        <f>IF(E113="x","x"," ")</f>
        <v xml:space="preserve"> </v>
      </c>
      <c r="F114" s="87" t="str">
        <f t="shared" ref="F114:S114" si="47">IF(F113="x","x"," ")</f>
        <v xml:space="preserve"> </v>
      </c>
      <c r="G114" s="87" t="str">
        <f t="shared" si="47"/>
        <v xml:space="preserve"> </v>
      </c>
      <c r="H114" s="87" t="str">
        <f t="shared" si="47"/>
        <v xml:space="preserve"> </v>
      </c>
      <c r="I114" s="87" t="str">
        <f t="shared" si="47"/>
        <v xml:space="preserve"> </v>
      </c>
      <c r="J114" s="87" t="str">
        <f t="shared" si="47"/>
        <v xml:space="preserve"> </v>
      </c>
      <c r="K114" s="87" t="str">
        <f t="shared" si="47"/>
        <v xml:space="preserve"> </v>
      </c>
      <c r="L114" s="87" t="str">
        <f t="shared" si="47"/>
        <v xml:space="preserve"> </v>
      </c>
      <c r="M114" s="87" t="str">
        <f t="shared" si="47"/>
        <v xml:space="preserve"> </v>
      </c>
      <c r="N114" s="87" t="str">
        <f t="shared" si="47"/>
        <v xml:space="preserve"> </v>
      </c>
      <c r="O114" s="87" t="str">
        <f t="shared" si="47"/>
        <v xml:space="preserve"> </v>
      </c>
      <c r="P114" s="87" t="str">
        <f t="shared" si="47"/>
        <v xml:space="preserve"> </v>
      </c>
      <c r="Q114" s="87" t="str">
        <f t="shared" si="47"/>
        <v xml:space="preserve"> </v>
      </c>
      <c r="R114" s="87" t="str">
        <f t="shared" si="47"/>
        <v xml:space="preserve"> </v>
      </c>
      <c r="S114" s="87" t="str">
        <f t="shared" si="47"/>
        <v xml:space="preserve"> </v>
      </c>
      <c r="T114" s="191"/>
      <c r="AI114" s="88"/>
      <c r="AJ114" s="88"/>
      <c r="AK114" s="88"/>
      <c r="AL114" s="88"/>
      <c r="AM114" s="88"/>
      <c r="AN114" s="88"/>
      <c r="AO114" s="88"/>
      <c r="AP114" s="88"/>
      <c r="AQ114" s="88"/>
      <c r="AR114" s="88"/>
    </row>
    <row r="115" spans="1:73" ht="78.75" x14ac:dyDescent="0.25">
      <c r="A115" s="94" t="s">
        <v>301</v>
      </c>
      <c r="B115" s="252" t="s">
        <v>359</v>
      </c>
      <c r="C115" s="239" t="s">
        <v>166</v>
      </c>
      <c r="D115" s="266" t="s">
        <v>445</v>
      </c>
      <c r="E115" s="87" t="str">
        <f>IF(E113="x","x"," ")</f>
        <v xml:space="preserve"> </v>
      </c>
      <c r="F115" s="87" t="str">
        <f t="shared" ref="F115:S115" si="48">IF(F113="x","x"," ")</f>
        <v xml:space="preserve"> </v>
      </c>
      <c r="G115" s="87" t="str">
        <f t="shared" si="48"/>
        <v xml:space="preserve"> </v>
      </c>
      <c r="H115" s="87" t="str">
        <f t="shared" si="48"/>
        <v xml:space="preserve"> </v>
      </c>
      <c r="I115" s="87" t="str">
        <f t="shared" si="48"/>
        <v xml:space="preserve"> </v>
      </c>
      <c r="J115" s="87" t="str">
        <f t="shared" si="48"/>
        <v xml:space="preserve"> </v>
      </c>
      <c r="K115" s="87" t="str">
        <f t="shared" si="48"/>
        <v xml:space="preserve"> </v>
      </c>
      <c r="L115" s="87" t="str">
        <f t="shared" si="48"/>
        <v xml:space="preserve"> </v>
      </c>
      <c r="M115" s="87" t="str">
        <f t="shared" si="48"/>
        <v xml:space="preserve"> </v>
      </c>
      <c r="N115" s="87" t="str">
        <f t="shared" si="48"/>
        <v xml:space="preserve"> </v>
      </c>
      <c r="O115" s="87" t="str">
        <f t="shared" si="48"/>
        <v xml:space="preserve"> </v>
      </c>
      <c r="P115" s="87" t="str">
        <f t="shared" si="48"/>
        <v xml:space="preserve"> </v>
      </c>
      <c r="Q115" s="87" t="str">
        <f t="shared" si="48"/>
        <v xml:space="preserve"> </v>
      </c>
      <c r="R115" s="87" t="str">
        <f t="shared" si="48"/>
        <v xml:space="preserve"> </v>
      </c>
      <c r="S115" s="87" t="str">
        <f t="shared" si="48"/>
        <v xml:space="preserve"> </v>
      </c>
      <c r="T115" s="191"/>
      <c r="AI115" s="88"/>
      <c r="AJ115" s="88"/>
      <c r="AK115" s="88"/>
      <c r="AL115" s="88"/>
      <c r="AM115" s="88"/>
      <c r="AN115" s="88"/>
      <c r="AO115" s="88"/>
      <c r="AP115" s="88"/>
      <c r="AQ115" s="88"/>
      <c r="AR115" s="88"/>
    </row>
    <row r="116" spans="1:73" ht="78.75" x14ac:dyDescent="0.25">
      <c r="A116" s="94" t="s">
        <v>302</v>
      </c>
      <c r="B116" s="252" t="s">
        <v>360</v>
      </c>
      <c r="C116" s="239" t="s">
        <v>72</v>
      </c>
      <c r="D116" s="266" t="s">
        <v>445</v>
      </c>
      <c r="E116" s="87" t="str">
        <f>IF(E113="x","x"," ")</f>
        <v xml:space="preserve"> </v>
      </c>
      <c r="F116" s="87" t="str">
        <f t="shared" ref="F116:S116" si="49">IF(F113="x","x"," ")</f>
        <v xml:space="preserve"> </v>
      </c>
      <c r="G116" s="87" t="str">
        <f t="shared" si="49"/>
        <v xml:space="preserve"> </v>
      </c>
      <c r="H116" s="87" t="str">
        <f t="shared" si="49"/>
        <v xml:space="preserve"> </v>
      </c>
      <c r="I116" s="87" t="str">
        <f t="shared" si="49"/>
        <v xml:space="preserve"> </v>
      </c>
      <c r="J116" s="87" t="str">
        <f t="shared" si="49"/>
        <v xml:space="preserve"> </v>
      </c>
      <c r="K116" s="87" t="str">
        <f t="shared" si="49"/>
        <v xml:space="preserve"> </v>
      </c>
      <c r="L116" s="87" t="str">
        <f t="shared" si="49"/>
        <v xml:space="preserve"> </v>
      </c>
      <c r="M116" s="87" t="str">
        <f t="shared" si="49"/>
        <v xml:space="preserve"> </v>
      </c>
      <c r="N116" s="87" t="str">
        <f t="shared" si="49"/>
        <v xml:space="preserve"> </v>
      </c>
      <c r="O116" s="87" t="str">
        <f t="shared" si="49"/>
        <v xml:space="preserve"> </v>
      </c>
      <c r="P116" s="87" t="str">
        <f t="shared" si="49"/>
        <v xml:space="preserve"> </v>
      </c>
      <c r="Q116" s="87" t="str">
        <f t="shared" si="49"/>
        <v xml:space="preserve"> </v>
      </c>
      <c r="R116" s="87" t="str">
        <f t="shared" si="49"/>
        <v xml:space="preserve"> </v>
      </c>
      <c r="S116" s="87" t="str">
        <f t="shared" si="49"/>
        <v xml:space="preserve"> </v>
      </c>
      <c r="T116" s="191"/>
      <c r="AI116" s="88"/>
      <c r="AJ116" s="88"/>
      <c r="AK116" s="88"/>
      <c r="AL116" s="88"/>
      <c r="AM116" s="88"/>
      <c r="AN116" s="88"/>
      <c r="AO116" s="88"/>
      <c r="AP116" s="88"/>
      <c r="AQ116" s="88"/>
      <c r="AR116" s="88"/>
    </row>
    <row r="117" spans="1:73" x14ac:dyDescent="0.25">
      <c r="A117" s="110"/>
      <c r="B117" s="243" t="s">
        <v>103</v>
      </c>
      <c r="C117" s="243"/>
      <c r="D117" s="244"/>
      <c r="E117" s="96"/>
      <c r="F117" s="96"/>
      <c r="G117" s="96"/>
      <c r="H117" s="96"/>
      <c r="I117" s="96"/>
      <c r="J117" s="96"/>
      <c r="K117" s="96"/>
      <c r="L117" s="96"/>
      <c r="M117" s="96"/>
      <c r="N117" s="96"/>
      <c r="O117" s="96"/>
      <c r="P117" s="96"/>
      <c r="Q117" s="96"/>
      <c r="R117" s="96"/>
      <c r="S117" s="96"/>
      <c r="T117" s="192"/>
      <c r="U117" s="96"/>
      <c r="V117" s="96"/>
      <c r="W117" s="96"/>
      <c r="X117" s="96"/>
      <c r="Y117" s="96"/>
      <c r="Z117" s="181"/>
      <c r="AA117" s="96"/>
      <c r="AB117" s="96"/>
      <c r="AC117" s="96"/>
      <c r="AD117" s="169"/>
      <c r="AE117" s="96"/>
      <c r="AF117" s="96"/>
      <c r="AG117" s="96"/>
      <c r="AH117" s="96"/>
      <c r="AI117" s="97"/>
      <c r="AJ117" s="97"/>
      <c r="AK117" s="97"/>
      <c r="AL117" s="97"/>
      <c r="AM117" s="97"/>
      <c r="AN117" s="97"/>
      <c r="AO117" s="97"/>
      <c r="AP117" s="97"/>
      <c r="AQ117" s="97"/>
      <c r="AR117" s="97"/>
    </row>
    <row r="118" spans="1:73" ht="63" x14ac:dyDescent="0.25">
      <c r="A118" s="94">
        <v>32</v>
      </c>
      <c r="B118" s="233" t="s">
        <v>73</v>
      </c>
      <c r="C118" s="239" t="s">
        <v>234</v>
      </c>
      <c r="D118" s="239" t="s">
        <v>86</v>
      </c>
      <c r="O118" s="87"/>
      <c r="T118" s="191"/>
      <c r="U118" s="86"/>
      <c r="V118" s="86"/>
      <c r="W118" s="86"/>
      <c r="X118" s="86"/>
      <c r="Y118" s="86"/>
      <c r="AA118" s="86"/>
      <c r="AB118" s="86"/>
      <c r="AC118" s="86"/>
      <c r="AE118" s="86"/>
      <c r="AF118" s="86"/>
      <c r="AG118" s="86"/>
      <c r="AH118" s="86"/>
    </row>
    <row r="119" spans="1:73" ht="16.5" customHeight="1" x14ac:dyDescent="0.25">
      <c r="A119" s="110"/>
      <c r="B119" s="243" t="s">
        <v>104</v>
      </c>
      <c r="C119" s="243"/>
      <c r="D119" s="244"/>
      <c r="E119" s="96"/>
      <c r="F119" s="96"/>
      <c r="G119" s="96"/>
      <c r="H119" s="96"/>
      <c r="I119" s="96"/>
      <c r="J119" s="96"/>
      <c r="K119" s="96"/>
      <c r="L119" s="96"/>
      <c r="M119" s="96"/>
      <c r="N119" s="96"/>
      <c r="O119" s="96"/>
      <c r="P119" s="96"/>
      <c r="Q119" s="96"/>
      <c r="R119" s="96"/>
      <c r="S119" s="96"/>
      <c r="T119" s="192"/>
      <c r="U119" s="96"/>
      <c r="V119" s="96"/>
      <c r="W119" s="96"/>
      <c r="X119" s="96"/>
      <c r="Y119" s="96"/>
      <c r="Z119" s="181"/>
      <c r="AA119" s="96"/>
      <c r="AB119" s="96"/>
      <c r="AC119" s="96"/>
      <c r="AD119" s="169"/>
      <c r="AE119" s="96"/>
      <c r="AF119" s="96"/>
      <c r="AG119" s="96"/>
      <c r="AH119" s="96"/>
      <c r="AI119" s="97"/>
      <c r="AJ119" s="97"/>
      <c r="AK119" s="97"/>
      <c r="AL119" s="97"/>
      <c r="AM119" s="97"/>
      <c r="AN119" s="97"/>
      <c r="AO119" s="97"/>
      <c r="AP119" s="97"/>
      <c r="AQ119" s="97"/>
      <c r="AR119" s="97"/>
    </row>
    <row r="120" spans="1:73" ht="79.5" customHeight="1" x14ac:dyDescent="0.25">
      <c r="A120" s="94">
        <v>33</v>
      </c>
      <c r="B120" s="239" t="s">
        <v>115</v>
      </c>
      <c r="C120" s="239" t="s">
        <v>36</v>
      </c>
      <c r="D120" s="234" t="s">
        <v>244</v>
      </c>
      <c r="O120" s="87"/>
      <c r="T120" s="191"/>
      <c r="AI120" s="88"/>
      <c r="AJ120" s="88"/>
      <c r="AK120" s="88"/>
      <c r="AL120" s="88"/>
      <c r="AM120" s="88"/>
      <c r="AN120" s="88"/>
      <c r="AO120" s="88"/>
      <c r="AP120" s="88"/>
      <c r="AQ120" s="88"/>
      <c r="AR120" s="88"/>
    </row>
    <row r="121" spans="1:73" s="202" customFormat="1" ht="45" customHeight="1" x14ac:dyDescent="0.25">
      <c r="A121" s="94">
        <v>34</v>
      </c>
      <c r="B121" s="239" t="s">
        <v>408</v>
      </c>
      <c r="C121" s="239"/>
      <c r="D121" s="273"/>
      <c r="E121" s="87"/>
      <c r="F121" s="87"/>
      <c r="G121" s="87"/>
      <c r="H121" s="87"/>
      <c r="I121" s="87"/>
      <c r="J121" s="87"/>
      <c r="K121" s="87"/>
      <c r="L121" s="87"/>
      <c r="M121" s="87"/>
      <c r="N121" s="87"/>
      <c r="O121" s="87"/>
      <c r="P121" s="87"/>
      <c r="Q121" s="87"/>
      <c r="R121" s="87"/>
      <c r="S121" s="87"/>
      <c r="T121" s="191"/>
      <c r="U121" s="87"/>
      <c r="V121" s="87"/>
      <c r="W121" s="87"/>
      <c r="X121" s="87"/>
      <c r="Y121" s="87"/>
      <c r="Z121" s="175"/>
      <c r="AA121" s="87"/>
      <c r="AB121" s="87"/>
      <c r="AC121" s="87"/>
      <c r="AD121" s="168"/>
      <c r="AE121" s="87"/>
      <c r="AF121" s="87"/>
      <c r="AG121" s="87"/>
      <c r="AH121" s="87"/>
      <c r="AI121" s="203"/>
      <c r="AJ121" s="203"/>
      <c r="AK121" s="203"/>
      <c r="AL121" s="203"/>
      <c r="AM121" s="203"/>
      <c r="AN121" s="203"/>
      <c r="AO121" s="203"/>
      <c r="AP121" s="203"/>
      <c r="AQ121" s="203"/>
      <c r="AR121" s="203"/>
      <c r="AU121" s="106"/>
    </row>
    <row r="122" spans="1:73" ht="16.5" thickBot="1" x14ac:dyDescent="0.3">
      <c r="D122" s="274"/>
      <c r="O122" s="87"/>
      <c r="T122" s="191"/>
      <c r="AU122" s="106"/>
    </row>
    <row r="123" spans="1:73" s="114" customFormat="1" ht="15" customHeight="1" x14ac:dyDescent="0.25">
      <c r="A123" s="112" t="s">
        <v>50</v>
      </c>
      <c r="B123" s="275" t="s">
        <v>255</v>
      </c>
      <c r="C123" s="276"/>
      <c r="D123" s="277"/>
      <c r="E123" s="86"/>
      <c r="F123" s="86"/>
      <c r="G123" s="86"/>
      <c r="H123" s="86"/>
      <c r="I123" s="86"/>
      <c r="J123" s="86"/>
      <c r="K123" s="86"/>
      <c r="L123" s="86"/>
      <c r="M123" s="86"/>
      <c r="N123" s="86"/>
      <c r="O123" s="86"/>
      <c r="P123" s="86"/>
      <c r="Q123" s="86"/>
      <c r="R123" s="86"/>
      <c r="S123" s="86"/>
      <c r="T123" s="191"/>
      <c r="U123" s="86"/>
      <c r="V123" s="86"/>
      <c r="W123" s="86"/>
      <c r="X123" s="86"/>
      <c r="Y123" s="86"/>
      <c r="Z123" s="175"/>
      <c r="AA123" s="86"/>
      <c r="AB123" s="86"/>
      <c r="AC123" s="86"/>
      <c r="AD123" s="168"/>
      <c r="AE123" s="86"/>
      <c r="AF123" s="86"/>
      <c r="AG123" s="86"/>
      <c r="AH123" s="86"/>
      <c r="AI123" s="53"/>
      <c r="AJ123" s="53"/>
      <c r="AK123" s="53"/>
      <c r="AL123" s="53"/>
      <c r="AM123" s="53"/>
      <c r="AN123" s="53"/>
      <c r="AO123" s="53"/>
      <c r="AP123" s="53"/>
      <c r="AQ123" s="53"/>
      <c r="AR123" s="53"/>
      <c r="AS123" s="53"/>
      <c r="AT123" s="5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row>
    <row r="124" spans="1:73" s="114" customFormat="1" ht="32.25" thickBot="1" x14ac:dyDescent="0.3">
      <c r="A124" s="379">
        <v>35</v>
      </c>
      <c r="B124" s="278" t="s">
        <v>197</v>
      </c>
      <c r="C124" s="279"/>
      <c r="D124" s="279" t="s">
        <v>198</v>
      </c>
      <c r="E124" s="87"/>
      <c r="F124" s="230"/>
      <c r="G124" s="230"/>
      <c r="H124" s="230"/>
      <c r="I124" s="230"/>
      <c r="J124" s="230"/>
      <c r="K124" s="230"/>
      <c r="L124" s="230"/>
      <c r="M124" s="230"/>
      <c r="N124" s="230"/>
      <c r="O124" s="230"/>
      <c r="P124" s="230"/>
      <c r="Q124" s="230"/>
      <c r="R124" s="230"/>
      <c r="S124" s="230"/>
      <c r="T124" s="191"/>
      <c r="U124" s="86"/>
      <c r="V124" s="86"/>
      <c r="W124" s="86"/>
      <c r="X124" s="86"/>
      <c r="Y124" s="86"/>
      <c r="Z124" s="175"/>
      <c r="AA124" s="86"/>
      <c r="AB124" s="86"/>
      <c r="AC124" s="86"/>
      <c r="AD124" s="168"/>
      <c r="AE124" s="86"/>
      <c r="AF124" s="86"/>
      <c r="AG124" s="86"/>
      <c r="AH124" s="86"/>
      <c r="AI124" s="53"/>
      <c r="AJ124" s="53"/>
      <c r="AK124" s="53"/>
      <c r="AL124" s="53"/>
      <c r="AM124" s="53"/>
      <c r="AN124" s="53"/>
      <c r="AO124" s="53"/>
      <c r="AP124" s="53"/>
      <c r="AQ124" s="53"/>
      <c r="AR124" s="53"/>
      <c r="AS124" s="53"/>
      <c r="AT124" s="5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c r="BS124" s="113"/>
      <c r="BT124" s="113"/>
      <c r="BU124" s="113"/>
    </row>
    <row r="125" spans="1:73" ht="78" customHeight="1" x14ac:dyDescent="0.25">
      <c r="A125" s="236"/>
      <c r="B125" s="234" t="s">
        <v>256</v>
      </c>
      <c r="C125" s="234" t="s">
        <v>257</v>
      </c>
      <c r="D125" s="273" t="s">
        <v>397</v>
      </c>
      <c r="E125" s="230"/>
      <c r="F125" s="230"/>
      <c r="G125" s="230"/>
      <c r="H125" s="230"/>
      <c r="I125" s="230"/>
      <c r="J125" s="230"/>
      <c r="K125" s="230"/>
      <c r="L125" s="230"/>
      <c r="M125" s="230"/>
      <c r="N125" s="230"/>
      <c r="O125" s="230"/>
      <c r="P125" s="230"/>
      <c r="Q125" s="230"/>
      <c r="R125" s="230"/>
      <c r="S125" s="230"/>
      <c r="AU125" s="106"/>
    </row>
    <row r="126" spans="1:73" x14ac:dyDescent="0.25">
      <c r="B126" s="280" t="s">
        <v>393</v>
      </c>
      <c r="D126" s="274"/>
      <c r="O126" s="175"/>
      <c r="AU126" s="106"/>
    </row>
    <row r="127" spans="1:73" x14ac:dyDescent="0.25">
      <c r="O127" s="175"/>
    </row>
    <row r="128" spans="1:73" s="86" customFormat="1" x14ac:dyDescent="0.25">
      <c r="A128" s="87"/>
      <c r="B128" s="280"/>
      <c r="C128" s="281"/>
      <c r="D128" s="281"/>
      <c r="E128" s="87"/>
      <c r="F128" s="87"/>
      <c r="G128" s="87"/>
      <c r="H128" s="87"/>
      <c r="I128" s="87"/>
      <c r="J128" s="87"/>
      <c r="K128" s="87"/>
      <c r="L128" s="87"/>
      <c r="M128" s="87"/>
      <c r="N128" s="87"/>
      <c r="O128" s="175"/>
      <c r="P128" s="87"/>
      <c r="Q128" s="87"/>
      <c r="R128" s="87"/>
      <c r="S128" s="87"/>
      <c r="T128" s="87"/>
      <c r="U128" s="87"/>
      <c r="V128" s="87"/>
      <c r="W128" s="87"/>
      <c r="X128" s="87"/>
      <c r="Y128" s="87"/>
      <c r="Z128" s="175"/>
      <c r="AA128" s="87"/>
      <c r="AB128" s="87"/>
      <c r="AC128" s="87"/>
      <c r="AD128" s="168"/>
      <c r="AE128" s="87"/>
      <c r="AF128" s="87"/>
      <c r="AG128" s="87"/>
      <c r="AH128" s="87"/>
    </row>
    <row r="129" spans="15:15" x14ac:dyDescent="0.25">
      <c r="O129" s="175"/>
    </row>
    <row r="130" spans="15:15" x14ac:dyDescent="0.25">
      <c r="O130" s="175"/>
    </row>
    <row r="131" spans="15:15" x14ac:dyDescent="0.25">
      <c r="O131" s="175"/>
    </row>
    <row r="132" spans="15:15" x14ac:dyDescent="0.25">
      <c r="O132" s="175"/>
    </row>
    <row r="133" spans="15:15" x14ac:dyDescent="0.25">
      <c r="O133" s="175"/>
    </row>
    <row r="134" spans="15:15" x14ac:dyDescent="0.25">
      <c r="O134" s="175"/>
    </row>
    <row r="135" spans="15:15" x14ac:dyDescent="0.25">
      <c r="O135" s="175"/>
    </row>
    <row r="136" spans="15:15" x14ac:dyDescent="0.25">
      <c r="O136" s="175"/>
    </row>
    <row r="137" spans="15:15" x14ac:dyDescent="0.25">
      <c r="O137" s="175"/>
    </row>
    <row r="138" spans="15:15" x14ac:dyDescent="0.25">
      <c r="O138" s="175"/>
    </row>
    <row r="139" spans="15:15" x14ac:dyDescent="0.25">
      <c r="O139" s="175"/>
    </row>
    <row r="140" spans="15:15" x14ac:dyDescent="0.25">
      <c r="O140" s="175"/>
    </row>
    <row r="141" spans="15:15" x14ac:dyDescent="0.25">
      <c r="O141" s="175"/>
    </row>
    <row r="142" spans="15:15" x14ac:dyDescent="0.25">
      <c r="O142" s="175"/>
    </row>
    <row r="143" spans="15:15" x14ac:dyDescent="0.25">
      <c r="O143" s="175"/>
    </row>
    <row r="144" spans="15:15" x14ac:dyDescent="0.25">
      <c r="O144" s="175"/>
    </row>
    <row r="145" spans="15:15" x14ac:dyDescent="0.25">
      <c r="O145" s="175"/>
    </row>
    <row r="146" spans="15:15" x14ac:dyDescent="0.25">
      <c r="O146" s="175"/>
    </row>
    <row r="147" spans="15:15" x14ac:dyDescent="0.25">
      <c r="O147" s="175"/>
    </row>
    <row r="148" spans="15:15" x14ac:dyDescent="0.25">
      <c r="O148" s="175"/>
    </row>
    <row r="149" spans="15:15" x14ac:dyDescent="0.25">
      <c r="O149" s="175"/>
    </row>
    <row r="150" spans="15:15" x14ac:dyDescent="0.25">
      <c r="O150" s="175"/>
    </row>
    <row r="151" spans="15:15" x14ac:dyDescent="0.25">
      <c r="O151" s="175"/>
    </row>
    <row r="152" spans="15:15" x14ac:dyDescent="0.25">
      <c r="O152" s="175"/>
    </row>
    <row r="153" spans="15:15" x14ac:dyDescent="0.25">
      <c r="O153" s="175"/>
    </row>
    <row r="154" spans="15:15" x14ac:dyDescent="0.25">
      <c r="O154" s="175"/>
    </row>
    <row r="155" spans="15:15" x14ac:dyDescent="0.25">
      <c r="O155" s="175"/>
    </row>
    <row r="156" spans="15:15" x14ac:dyDescent="0.25">
      <c r="O156" s="175"/>
    </row>
    <row r="273" spans="2:2" x14ac:dyDescent="0.25">
      <c r="B273" s="282"/>
    </row>
    <row r="274" spans="2:2" x14ac:dyDescent="0.25">
      <c r="B274" s="283"/>
    </row>
  </sheetData>
  <customSheetViews>
    <customSheetView guid="{2B2188A7-B67B-40C1-AD9F-9FEF52D37E4D}" topLeftCell="A16">
      <selection activeCell="E17" sqref="E17"/>
      <rowBreaks count="2" manualBreakCount="2">
        <brk id="22" max="4" man="1"/>
        <brk id="40" max="4" man="1"/>
      </rowBreaks>
      <pageMargins left="0.75" right="0.75" top="1" bottom="1" header="0.5" footer="0.5"/>
      <pageSetup scale="70" fitToHeight="11" orientation="portrait" r:id="rId1"/>
      <headerFooter alignWithMargins="0">
        <oddFooter>&amp;LDetailed Findings]&amp;C&amp;"Arial,Bold Italic"&amp;F&amp;R&amp;"Arial,Bold Italic"&amp;8&amp;P</oddFooter>
      </headerFooter>
    </customSheetView>
  </customSheetViews>
  <mergeCells count="2">
    <mergeCell ref="D2:D5"/>
    <mergeCell ref="D84:D85"/>
  </mergeCells>
  <phoneticPr fontId="0" type="noConversion"/>
  <conditionalFormatting sqref="E1:BS4 BP26:BS32 T57:BS57 T61:BS65 AD60:BS60 T59:BS59 AL58:BS58 T67:BS71 W66:BS66 T74:BS79 AN72:BS73 T81:BS86 AQ80:BS80 T88:BS93 AY87:BS87 T95:BS99 Z94:BS94 T101:BS102 AK100:BS100 T105:BS110 AL103:BS104 T112:BS112 AI111:BS111 E126:BS1048576 AP113:BS113 S122:BS125 S5:BS11 AX12:BS25 AX33:BS56 T114:BS121">
    <cfRule type="cellIs" dxfId="221" priority="306" operator="equal">
      <formula>"n"</formula>
    </cfRule>
  </conditionalFormatting>
  <conditionalFormatting sqref="Y37:Y38 AI45:AW45 AI51:AW53 AI55:AW56 AG37:AG38 AH17:AW23 U37:U38 AG26:AG33 Y26:Y33 U26:U33 T25:AW25 T49:AH50 T12:AW12 T17:AF23">
    <cfRule type="cellIs" dxfId="220" priority="305" stopIfTrue="1" operator="equal">
      <formula>"n"</formula>
    </cfRule>
  </conditionalFormatting>
  <conditionalFormatting sqref="V53:AH53 AI51:AR53 AG54 T48:AH48 T55:AR56 T53 T51:AH52">
    <cfRule type="cellIs" dxfId="219" priority="304" operator="equal">
      <formula>"n"</formula>
    </cfRule>
  </conditionalFormatting>
  <conditionalFormatting sqref="AH26:AW32 X28:X32 Z26:AF29 Z30:AB32 AD30:AF32 V37:W38 AC37:AC38 V26:X27 T26:T32 V28:W33 AC30:AC33">
    <cfRule type="cellIs" dxfId="218" priority="303" operator="equal">
      <formula>"n"</formula>
    </cfRule>
  </conditionalFormatting>
  <conditionalFormatting sqref="T48:AH48">
    <cfRule type="cellIs" dxfId="217" priority="302" stopIfTrue="1" operator="equal">
      <formula>"n"</formula>
    </cfRule>
  </conditionalFormatting>
  <conditionalFormatting sqref="Z37:AB38 AH37:AW38 X37:X38 AD37:AF38 T37:T38 T33 AD33:AF33 X33 AH33:AW33 Z33:AB33 T42:AW43 T46:AW46">
    <cfRule type="cellIs" dxfId="216" priority="301" operator="equal">
      <formula>"N"</formula>
    </cfRule>
  </conditionalFormatting>
  <conditionalFormatting sqref="T45:AH45">
    <cfRule type="cellIs" dxfId="215" priority="300" operator="equal">
      <formula>"N"</formula>
    </cfRule>
  </conditionalFormatting>
  <conditionalFormatting sqref="E21">
    <cfRule type="cellIs" dxfId="214" priority="299" stopIfTrue="1" operator="equal">
      <formula>"n"</formula>
    </cfRule>
  </conditionalFormatting>
  <conditionalFormatting sqref="E20">
    <cfRule type="cellIs" dxfId="213" priority="298" stopIfTrue="1" operator="equal">
      <formula>"n"</formula>
    </cfRule>
  </conditionalFormatting>
  <conditionalFormatting sqref="E22:E23">
    <cfRule type="cellIs" dxfId="212" priority="297" stopIfTrue="1" operator="equal">
      <formula>"n"</formula>
    </cfRule>
  </conditionalFormatting>
  <conditionalFormatting sqref="E42">
    <cfRule type="cellIs" dxfId="211" priority="296" stopIfTrue="1" operator="equal">
      <formula>"n"</formula>
    </cfRule>
  </conditionalFormatting>
  <conditionalFormatting sqref="E43">
    <cfRule type="cellIs" dxfId="210" priority="295" stopIfTrue="1" operator="equal">
      <formula>"n"</formula>
    </cfRule>
  </conditionalFormatting>
  <conditionalFormatting sqref="E56">
    <cfRule type="cellIs" dxfId="209" priority="294" stopIfTrue="1" operator="equal">
      <formula>"n"</formula>
    </cfRule>
  </conditionalFormatting>
  <conditionalFormatting sqref="E41:E43 E45">
    <cfRule type="cellIs" dxfId="208" priority="293" stopIfTrue="1" operator="equal">
      <formula>"n"</formula>
    </cfRule>
  </conditionalFormatting>
  <conditionalFormatting sqref="E45">
    <cfRule type="cellIs" dxfId="207" priority="292" stopIfTrue="1" operator="equal">
      <formula>"n"</formula>
    </cfRule>
  </conditionalFormatting>
  <conditionalFormatting sqref="E41">
    <cfRule type="cellIs" dxfId="206" priority="291" stopIfTrue="1" operator="equal">
      <formula>"n"</formula>
    </cfRule>
  </conditionalFormatting>
  <conditionalFormatting sqref="E55">
    <cfRule type="cellIs" dxfId="205" priority="290" stopIfTrue="1" operator="equal">
      <formula>"n"</formula>
    </cfRule>
  </conditionalFormatting>
  <conditionalFormatting sqref="E55">
    <cfRule type="cellIs" dxfId="204" priority="289" stopIfTrue="1" operator="equal">
      <formula>"n"</formula>
    </cfRule>
  </conditionalFormatting>
  <conditionalFormatting sqref="E46">
    <cfRule type="cellIs" dxfId="203" priority="288" stopIfTrue="1" operator="equal">
      <formula>"n"</formula>
    </cfRule>
  </conditionalFormatting>
  <conditionalFormatting sqref="E46">
    <cfRule type="cellIs" dxfId="202" priority="287" stopIfTrue="1" operator="equal">
      <formula>"n"</formula>
    </cfRule>
  </conditionalFormatting>
  <conditionalFormatting sqref="E17">
    <cfRule type="cellIs" dxfId="201" priority="286" stopIfTrue="1" operator="equal">
      <formula>"n"</formula>
    </cfRule>
  </conditionalFormatting>
  <conditionalFormatting sqref="E17">
    <cfRule type="cellIs" dxfId="200" priority="285" stopIfTrue="1" operator="equal">
      <formula>"n"</formula>
    </cfRule>
  </conditionalFormatting>
  <conditionalFormatting sqref="E18:E19">
    <cfRule type="cellIs" dxfId="199" priority="284" stopIfTrue="1" operator="equal">
      <formula>"n"</formula>
    </cfRule>
  </conditionalFormatting>
  <conditionalFormatting sqref="E18:E19">
    <cfRule type="cellIs" dxfId="198" priority="283" stopIfTrue="1" operator="equal">
      <formula>"n"</formula>
    </cfRule>
  </conditionalFormatting>
  <conditionalFormatting sqref="E33">
    <cfRule type="cellIs" dxfId="197" priority="282" stopIfTrue="1" operator="equal">
      <formula>"n"</formula>
    </cfRule>
  </conditionalFormatting>
  <conditionalFormatting sqref="E33">
    <cfRule type="cellIs" dxfId="196" priority="281" stopIfTrue="1" operator="equal">
      <formula>"n"</formula>
    </cfRule>
  </conditionalFormatting>
  <conditionalFormatting sqref="E52">
    <cfRule type="cellIs" dxfId="195" priority="277" stopIfTrue="1" operator="equal">
      <formula>"n"</formula>
    </cfRule>
  </conditionalFormatting>
  <conditionalFormatting sqref="E52">
    <cfRule type="cellIs" dxfId="194" priority="276" stopIfTrue="1" operator="equal">
      <formula>"n"</formula>
    </cfRule>
  </conditionalFormatting>
  <conditionalFormatting sqref="E53">
    <cfRule type="cellIs" dxfId="193" priority="275" stopIfTrue="1" operator="equal">
      <formula>"n"</formula>
    </cfRule>
  </conditionalFormatting>
  <conditionalFormatting sqref="E53">
    <cfRule type="cellIs" dxfId="192" priority="274" stopIfTrue="1" operator="equal">
      <formula>"n"</formula>
    </cfRule>
  </conditionalFormatting>
  <conditionalFormatting sqref="E25">
    <cfRule type="cellIs" dxfId="191" priority="247" stopIfTrue="1" operator="equal">
      <formula>"n"</formula>
    </cfRule>
  </conditionalFormatting>
  <conditionalFormatting sqref="E51">
    <cfRule type="cellIs" dxfId="190" priority="245" stopIfTrue="1" operator="equal">
      <formula>"n"</formula>
    </cfRule>
  </conditionalFormatting>
  <conditionalFormatting sqref="E36">
    <cfRule type="cellIs" dxfId="189" priority="243" stopIfTrue="1" operator="equal">
      <formula>"n"</formula>
    </cfRule>
  </conditionalFormatting>
  <conditionalFormatting sqref="E36">
    <cfRule type="cellIs" dxfId="188" priority="242" stopIfTrue="1" operator="equal">
      <formula>"n"</formula>
    </cfRule>
  </conditionalFormatting>
  <conditionalFormatting sqref="E37:E38">
    <cfRule type="cellIs" dxfId="187" priority="241" stopIfTrue="1" operator="equal">
      <formula>"n"</formula>
    </cfRule>
  </conditionalFormatting>
  <conditionalFormatting sqref="E37:E38">
    <cfRule type="cellIs" dxfId="186" priority="240" stopIfTrue="1" operator="equal">
      <formula>"n"</formula>
    </cfRule>
  </conditionalFormatting>
  <conditionalFormatting sqref="E57">
    <cfRule type="cellIs" dxfId="185" priority="239" stopIfTrue="1" operator="equal">
      <formula>"n"</formula>
    </cfRule>
  </conditionalFormatting>
  <conditionalFormatting sqref="E59">
    <cfRule type="cellIs" dxfId="184" priority="238" stopIfTrue="1" operator="equal">
      <formula>"n"</formula>
    </cfRule>
  </conditionalFormatting>
  <conditionalFormatting sqref="E61">
    <cfRule type="cellIs" dxfId="183" priority="236" stopIfTrue="1" operator="equal">
      <formula>"n"</formula>
    </cfRule>
  </conditionalFormatting>
  <conditionalFormatting sqref="E61">
    <cfRule type="cellIs" dxfId="182" priority="235" stopIfTrue="1" operator="equal">
      <formula>"n"</formula>
    </cfRule>
  </conditionalFormatting>
  <conditionalFormatting sqref="E62:E63">
    <cfRule type="cellIs" dxfId="181" priority="234" stopIfTrue="1" operator="equal">
      <formula>"n"</formula>
    </cfRule>
  </conditionalFormatting>
  <conditionalFormatting sqref="E62:E63">
    <cfRule type="cellIs" dxfId="180" priority="233" stopIfTrue="1" operator="equal">
      <formula>"n"</formula>
    </cfRule>
  </conditionalFormatting>
  <conditionalFormatting sqref="E64:E65">
    <cfRule type="cellIs" dxfId="179" priority="232" stopIfTrue="1" operator="equal">
      <formula>"n"</formula>
    </cfRule>
  </conditionalFormatting>
  <conditionalFormatting sqref="E64:E65">
    <cfRule type="cellIs" dxfId="178" priority="231" stopIfTrue="1" operator="equal">
      <formula>"n"</formula>
    </cfRule>
  </conditionalFormatting>
  <conditionalFormatting sqref="E67">
    <cfRule type="cellIs" dxfId="177" priority="230" stopIfTrue="1" operator="equal">
      <formula>"n"</formula>
    </cfRule>
  </conditionalFormatting>
  <conditionalFormatting sqref="E67">
    <cfRule type="cellIs" dxfId="176" priority="229" stopIfTrue="1" operator="equal">
      <formula>"n"</formula>
    </cfRule>
  </conditionalFormatting>
  <conditionalFormatting sqref="E68:E69">
    <cfRule type="cellIs" dxfId="175" priority="228" stopIfTrue="1" operator="equal">
      <formula>"n"</formula>
    </cfRule>
  </conditionalFormatting>
  <conditionalFormatting sqref="E68:E69">
    <cfRule type="cellIs" dxfId="174" priority="227" stopIfTrue="1" operator="equal">
      <formula>"n"</formula>
    </cfRule>
  </conditionalFormatting>
  <conditionalFormatting sqref="E70">
    <cfRule type="cellIs" dxfId="173" priority="226" stopIfTrue="1" operator="equal">
      <formula>"n"</formula>
    </cfRule>
  </conditionalFormatting>
  <conditionalFormatting sqref="E70">
    <cfRule type="cellIs" dxfId="172" priority="225" stopIfTrue="1" operator="equal">
      <formula>"n"</formula>
    </cfRule>
  </conditionalFormatting>
  <conditionalFormatting sqref="E74">
    <cfRule type="cellIs" dxfId="171" priority="224" stopIfTrue="1" operator="equal">
      <formula>"n"</formula>
    </cfRule>
  </conditionalFormatting>
  <conditionalFormatting sqref="E74">
    <cfRule type="cellIs" dxfId="170" priority="223" stopIfTrue="1" operator="equal">
      <formula>"n"</formula>
    </cfRule>
  </conditionalFormatting>
  <conditionalFormatting sqref="E81">
    <cfRule type="cellIs" dxfId="169" priority="218" stopIfTrue="1" operator="equal">
      <formula>"n"</formula>
    </cfRule>
  </conditionalFormatting>
  <conditionalFormatting sqref="E81">
    <cfRule type="cellIs" dxfId="168" priority="217" stopIfTrue="1" operator="equal">
      <formula>"n"</formula>
    </cfRule>
  </conditionalFormatting>
  <conditionalFormatting sqref="E82">
    <cfRule type="cellIs" dxfId="167" priority="216" stopIfTrue="1" operator="equal">
      <formula>"n"</formula>
    </cfRule>
  </conditionalFormatting>
  <conditionalFormatting sqref="E82">
    <cfRule type="cellIs" dxfId="166" priority="215" stopIfTrue="1" operator="equal">
      <formula>"n"</formula>
    </cfRule>
  </conditionalFormatting>
  <conditionalFormatting sqref="E84">
    <cfRule type="cellIs" dxfId="165" priority="214" stopIfTrue="1" operator="equal">
      <formula>"n"</formula>
    </cfRule>
  </conditionalFormatting>
  <conditionalFormatting sqref="E84">
    <cfRule type="cellIs" dxfId="164" priority="213" stopIfTrue="1" operator="equal">
      <formula>"n"</formula>
    </cfRule>
  </conditionalFormatting>
  <conditionalFormatting sqref="E85">
    <cfRule type="cellIs" dxfId="163" priority="212" stopIfTrue="1" operator="equal">
      <formula>"n"</formula>
    </cfRule>
  </conditionalFormatting>
  <conditionalFormatting sqref="E85">
    <cfRule type="cellIs" dxfId="162" priority="211" stopIfTrue="1" operator="equal">
      <formula>"n"</formula>
    </cfRule>
  </conditionalFormatting>
  <conditionalFormatting sqref="E88">
    <cfRule type="cellIs" dxfId="161" priority="208" stopIfTrue="1" operator="equal">
      <formula>"n"</formula>
    </cfRule>
  </conditionalFormatting>
  <conditionalFormatting sqref="E88">
    <cfRule type="cellIs" dxfId="160" priority="207" stopIfTrue="1" operator="equal">
      <formula>"n"</formula>
    </cfRule>
  </conditionalFormatting>
  <conditionalFormatting sqref="E90:E93">
    <cfRule type="cellIs" dxfId="159" priority="206" stopIfTrue="1" operator="equal">
      <formula>"n"</formula>
    </cfRule>
  </conditionalFormatting>
  <conditionalFormatting sqref="E90:E93">
    <cfRule type="cellIs" dxfId="158" priority="205" stopIfTrue="1" operator="equal">
      <formula>"n"</formula>
    </cfRule>
  </conditionalFormatting>
  <conditionalFormatting sqref="E95">
    <cfRule type="cellIs" dxfId="157" priority="204" stopIfTrue="1" operator="equal">
      <formula>"n"</formula>
    </cfRule>
  </conditionalFormatting>
  <conditionalFormatting sqref="E95">
    <cfRule type="cellIs" dxfId="156" priority="203" stopIfTrue="1" operator="equal">
      <formula>"n"</formula>
    </cfRule>
  </conditionalFormatting>
  <conditionalFormatting sqref="E96:E97">
    <cfRule type="cellIs" dxfId="155" priority="202" stopIfTrue="1" operator="equal">
      <formula>"n"</formula>
    </cfRule>
  </conditionalFormatting>
  <conditionalFormatting sqref="E96:E97">
    <cfRule type="cellIs" dxfId="154" priority="201" stopIfTrue="1" operator="equal">
      <formula>"n"</formula>
    </cfRule>
  </conditionalFormatting>
  <conditionalFormatting sqref="E98:E99">
    <cfRule type="cellIs" dxfId="153" priority="200" stopIfTrue="1" operator="equal">
      <formula>"n"</formula>
    </cfRule>
  </conditionalFormatting>
  <conditionalFormatting sqref="E98:E99">
    <cfRule type="cellIs" dxfId="152" priority="199" stopIfTrue="1" operator="equal">
      <formula>"n"</formula>
    </cfRule>
  </conditionalFormatting>
  <conditionalFormatting sqref="E101">
    <cfRule type="cellIs" dxfId="151" priority="198" stopIfTrue="1" operator="equal">
      <formula>"n"</formula>
    </cfRule>
  </conditionalFormatting>
  <conditionalFormatting sqref="E101">
    <cfRule type="cellIs" dxfId="150" priority="197" stopIfTrue="1" operator="equal">
      <formula>"n"</formula>
    </cfRule>
  </conditionalFormatting>
  <conditionalFormatting sqref="E105">
    <cfRule type="cellIs" dxfId="149" priority="196" stopIfTrue="1" operator="equal">
      <formula>"n"</formula>
    </cfRule>
  </conditionalFormatting>
  <conditionalFormatting sqref="E105">
    <cfRule type="cellIs" dxfId="148" priority="195" stopIfTrue="1" operator="equal">
      <formula>"n"</formula>
    </cfRule>
  </conditionalFormatting>
  <conditionalFormatting sqref="E106:E107">
    <cfRule type="cellIs" dxfId="147" priority="194" stopIfTrue="1" operator="equal">
      <formula>"n"</formula>
    </cfRule>
  </conditionalFormatting>
  <conditionalFormatting sqref="E106:E107">
    <cfRule type="cellIs" dxfId="146" priority="193" stopIfTrue="1" operator="equal">
      <formula>"n"</formula>
    </cfRule>
  </conditionalFormatting>
  <conditionalFormatting sqref="E108:E109">
    <cfRule type="cellIs" dxfId="145" priority="192" stopIfTrue="1" operator="equal">
      <formula>"n"</formula>
    </cfRule>
  </conditionalFormatting>
  <conditionalFormatting sqref="E108:E109">
    <cfRule type="cellIs" dxfId="144" priority="191" stopIfTrue="1" operator="equal">
      <formula>"n"</formula>
    </cfRule>
  </conditionalFormatting>
  <conditionalFormatting sqref="E114">
    <cfRule type="cellIs" dxfId="143" priority="190" stopIfTrue="1" operator="equal">
      <formula>"n"</formula>
    </cfRule>
  </conditionalFormatting>
  <conditionalFormatting sqref="E114">
    <cfRule type="cellIs" dxfId="142" priority="189" stopIfTrue="1" operator="equal">
      <formula>"n"</formula>
    </cfRule>
  </conditionalFormatting>
  <conditionalFormatting sqref="E115">
    <cfRule type="cellIs" dxfId="141" priority="188" stopIfTrue="1" operator="equal">
      <formula>"n"</formula>
    </cfRule>
  </conditionalFormatting>
  <conditionalFormatting sqref="E115">
    <cfRule type="cellIs" dxfId="140" priority="187" stopIfTrue="1" operator="equal">
      <formula>"n"</formula>
    </cfRule>
  </conditionalFormatting>
  <conditionalFormatting sqref="E112">
    <cfRule type="cellIs" dxfId="139" priority="186" stopIfTrue="1" operator="equal">
      <formula>"n"</formula>
    </cfRule>
  </conditionalFormatting>
  <conditionalFormatting sqref="E112">
    <cfRule type="cellIs" dxfId="138" priority="185" stopIfTrue="1" operator="equal">
      <formula>"n"</formula>
    </cfRule>
  </conditionalFormatting>
  <conditionalFormatting sqref="E116">
    <cfRule type="cellIs" dxfId="137" priority="184" stopIfTrue="1" operator="equal">
      <formula>"n"</formula>
    </cfRule>
  </conditionalFormatting>
  <conditionalFormatting sqref="E116">
    <cfRule type="cellIs" dxfId="136" priority="183" stopIfTrue="1" operator="equal">
      <formula>"n"</formula>
    </cfRule>
  </conditionalFormatting>
  <conditionalFormatting sqref="E118">
    <cfRule type="cellIs" dxfId="135" priority="182" stopIfTrue="1" operator="equal">
      <formula>"n"</formula>
    </cfRule>
  </conditionalFormatting>
  <conditionalFormatting sqref="E118">
    <cfRule type="cellIs" dxfId="134" priority="181" stopIfTrue="1" operator="equal">
      <formula>"n"</formula>
    </cfRule>
  </conditionalFormatting>
  <conditionalFormatting sqref="E120:E121">
    <cfRule type="cellIs" dxfId="133" priority="180" stopIfTrue="1" operator="equal">
      <formula>"n"</formula>
    </cfRule>
  </conditionalFormatting>
  <conditionalFormatting sqref="E120:E121">
    <cfRule type="cellIs" dxfId="132" priority="179" stopIfTrue="1" operator="equal">
      <formula>"n"</formula>
    </cfRule>
  </conditionalFormatting>
  <conditionalFormatting sqref="E124">
    <cfRule type="cellIs" dxfId="131" priority="178" stopIfTrue="1" operator="equal">
      <formula>"n"</formula>
    </cfRule>
  </conditionalFormatting>
  <conditionalFormatting sqref="E124">
    <cfRule type="cellIs" dxfId="130" priority="177" stopIfTrue="1" operator="equal">
      <formula>"n"</formula>
    </cfRule>
  </conditionalFormatting>
  <conditionalFormatting sqref="E12">
    <cfRule type="cellIs" dxfId="129" priority="176" stopIfTrue="1" operator="equal">
      <formula>"n"</formula>
    </cfRule>
  </conditionalFormatting>
  <conditionalFormatting sqref="E12">
    <cfRule type="cellIs" dxfId="128" priority="175" stopIfTrue="1" operator="equal">
      <formula>"n"</formula>
    </cfRule>
  </conditionalFormatting>
  <conditionalFormatting sqref="F118:S118">
    <cfRule type="cellIs" dxfId="127" priority="91" stopIfTrue="1" operator="equal">
      <formula>"n"</formula>
    </cfRule>
  </conditionalFormatting>
  <conditionalFormatting sqref="F118:S118">
    <cfRule type="cellIs" dxfId="126" priority="90" stopIfTrue="1" operator="equal">
      <formula>"n"</formula>
    </cfRule>
  </conditionalFormatting>
  <conditionalFormatting sqref="F120:S121">
    <cfRule type="cellIs" dxfId="125" priority="89" stopIfTrue="1" operator="equal">
      <formula>"n"</formula>
    </cfRule>
  </conditionalFormatting>
  <conditionalFormatting sqref="F120:S121">
    <cfRule type="cellIs" dxfId="124" priority="88" stopIfTrue="1" operator="equal">
      <formula>"n"</formula>
    </cfRule>
  </conditionalFormatting>
  <conditionalFormatting sqref="E75:E78">
    <cfRule type="cellIs" dxfId="123" priority="85" stopIfTrue="1" operator="equal">
      <formula>"n"</formula>
    </cfRule>
  </conditionalFormatting>
  <conditionalFormatting sqref="E75:E78">
    <cfRule type="cellIs" dxfId="122" priority="84" stopIfTrue="1" operator="equal">
      <formula>"n"</formula>
    </cfRule>
  </conditionalFormatting>
  <conditionalFormatting sqref="F21:S21">
    <cfRule type="cellIs" dxfId="121" priority="83" stopIfTrue="1" operator="equal">
      <formula>"n"</formula>
    </cfRule>
  </conditionalFormatting>
  <conditionalFormatting sqref="F20:S20">
    <cfRule type="cellIs" dxfId="120" priority="82" stopIfTrue="1" operator="equal">
      <formula>"n"</formula>
    </cfRule>
  </conditionalFormatting>
  <conditionalFormatting sqref="F22:S23">
    <cfRule type="cellIs" dxfId="119" priority="81" stopIfTrue="1" operator="equal">
      <formula>"n"</formula>
    </cfRule>
  </conditionalFormatting>
  <conditionalFormatting sqref="F42:S42">
    <cfRule type="cellIs" dxfId="118" priority="80" stopIfTrue="1" operator="equal">
      <formula>"n"</formula>
    </cfRule>
  </conditionalFormatting>
  <conditionalFormatting sqref="F43:S43">
    <cfRule type="cellIs" dxfId="117" priority="79" stopIfTrue="1" operator="equal">
      <formula>"n"</formula>
    </cfRule>
  </conditionalFormatting>
  <conditionalFormatting sqref="F56:S56">
    <cfRule type="cellIs" dxfId="116" priority="78" stopIfTrue="1" operator="equal">
      <formula>"n"</formula>
    </cfRule>
  </conditionalFormatting>
  <conditionalFormatting sqref="F41:S43 F45:S45">
    <cfRule type="cellIs" dxfId="115" priority="77" stopIfTrue="1" operator="equal">
      <formula>"n"</formula>
    </cfRule>
  </conditionalFormatting>
  <conditionalFormatting sqref="F45:S45">
    <cfRule type="cellIs" dxfId="114" priority="76" stopIfTrue="1" operator="equal">
      <formula>"n"</formula>
    </cfRule>
  </conditionalFormatting>
  <conditionalFormatting sqref="F41:S41">
    <cfRule type="cellIs" dxfId="113" priority="75" stopIfTrue="1" operator="equal">
      <formula>"n"</formula>
    </cfRule>
  </conditionalFormatting>
  <conditionalFormatting sqref="F55:S55">
    <cfRule type="cellIs" dxfId="112" priority="74" stopIfTrue="1" operator="equal">
      <formula>"n"</formula>
    </cfRule>
  </conditionalFormatting>
  <conditionalFormatting sqref="F55:S55">
    <cfRule type="cellIs" dxfId="111" priority="73" stopIfTrue="1" operator="equal">
      <formula>"n"</formula>
    </cfRule>
  </conditionalFormatting>
  <conditionalFormatting sqref="F46:S46">
    <cfRule type="cellIs" dxfId="110" priority="72" stopIfTrue="1" operator="equal">
      <formula>"n"</formula>
    </cfRule>
  </conditionalFormatting>
  <conditionalFormatting sqref="F46:S46">
    <cfRule type="cellIs" dxfId="109" priority="71" stopIfTrue="1" operator="equal">
      <formula>"n"</formula>
    </cfRule>
  </conditionalFormatting>
  <conditionalFormatting sqref="F17:S17">
    <cfRule type="cellIs" dxfId="108" priority="70" stopIfTrue="1" operator="equal">
      <formula>"n"</formula>
    </cfRule>
  </conditionalFormatting>
  <conditionalFormatting sqref="F17:S17">
    <cfRule type="cellIs" dxfId="107" priority="69" stopIfTrue="1" operator="equal">
      <formula>"n"</formula>
    </cfRule>
  </conditionalFormatting>
  <conditionalFormatting sqref="F18:S19">
    <cfRule type="cellIs" dxfId="106" priority="68" stopIfTrue="1" operator="equal">
      <formula>"n"</formula>
    </cfRule>
  </conditionalFormatting>
  <conditionalFormatting sqref="F18:S19">
    <cfRule type="cellIs" dxfId="105" priority="67" stopIfTrue="1" operator="equal">
      <formula>"n"</formula>
    </cfRule>
  </conditionalFormatting>
  <conditionalFormatting sqref="F33:S33">
    <cfRule type="cellIs" dxfId="104" priority="66" stopIfTrue="1" operator="equal">
      <formula>"n"</formula>
    </cfRule>
  </conditionalFormatting>
  <conditionalFormatting sqref="F33:S33">
    <cfRule type="cellIs" dxfId="103" priority="65" stopIfTrue="1" operator="equal">
      <formula>"n"</formula>
    </cfRule>
  </conditionalFormatting>
  <conditionalFormatting sqref="F52:S52">
    <cfRule type="cellIs" dxfId="102" priority="64" stopIfTrue="1" operator="equal">
      <formula>"n"</formula>
    </cfRule>
  </conditionalFormatting>
  <conditionalFormatting sqref="F52:S52">
    <cfRule type="cellIs" dxfId="101" priority="63" stopIfTrue="1" operator="equal">
      <formula>"n"</formula>
    </cfRule>
  </conditionalFormatting>
  <conditionalFormatting sqref="F53:S53">
    <cfRule type="cellIs" dxfId="100" priority="62" stopIfTrue="1" operator="equal">
      <formula>"n"</formula>
    </cfRule>
  </conditionalFormatting>
  <conditionalFormatting sqref="F53:S53">
    <cfRule type="cellIs" dxfId="99" priority="61" stopIfTrue="1" operator="equal">
      <formula>"n"</formula>
    </cfRule>
  </conditionalFormatting>
  <conditionalFormatting sqref="F25:S25">
    <cfRule type="cellIs" dxfId="98" priority="60" stopIfTrue="1" operator="equal">
      <formula>"n"</formula>
    </cfRule>
  </conditionalFormatting>
  <conditionalFormatting sqref="F51:S51">
    <cfRule type="cellIs" dxfId="97" priority="59" stopIfTrue="1" operator="equal">
      <formula>"n"</formula>
    </cfRule>
  </conditionalFormatting>
  <conditionalFormatting sqref="F36:S36">
    <cfRule type="cellIs" dxfId="96" priority="58" stopIfTrue="1" operator="equal">
      <formula>"n"</formula>
    </cfRule>
  </conditionalFormatting>
  <conditionalFormatting sqref="F36:S36">
    <cfRule type="cellIs" dxfId="95" priority="57" stopIfTrue="1" operator="equal">
      <formula>"n"</formula>
    </cfRule>
  </conditionalFormatting>
  <conditionalFormatting sqref="F37:S38">
    <cfRule type="cellIs" dxfId="94" priority="56" stopIfTrue="1" operator="equal">
      <formula>"n"</formula>
    </cfRule>
  </conditionalFormatting>
  <conditionalFormatting sqref="F37:S38">
    <cfRule type="cellIs" dxfId="93" priority="55" stopIfTrue="1" operator="equal">
      <formula>"n"</formula>
    </cfRule>
  </conditionalFormatting>
  <conditionalFormatting sqref="F57:S57">
    <cfRule type="cellIs" dxfId="92" priority="54" stopIfTrue="1" operator="equal">
      <formula>"n"</formula>
    </cfRule>
  </conditionalFormatting>
  <conditionalFormatting sqref="F59:S59">
    <cfRule type="cellIs" dxfId="91" priority="53" stopIfTrue="1" operator="equal">
      <formula>"n"</formula>
    </cfRule>
  </conditionalFormatting>
  <conditionalFormatting sqref="F61:S61">
    <cfRule type="cellIs" dxfId="90" priority="52" stopIfTrue="1" operator="equal">
      <formula>"n"</formula>
    </cfRule>
  </conditionalFormatting>
  <conditionalFormatting sqref="F61:S61">
    <cfRule type="cellIs" dxfId="89" priority="51" stopIfTrue="1" operator="equal">
      <formula>"n"</formula>
    </cfRule>
  </conditionalFormatting>
  <conditionalFormatting sqref="F62:S63">
    <cfRule type="cellIs" dxfId="88" priority="50" stopIfTrue="1" operator="equal">
      <formula>"n"</formula>
    </cfRule>
  </conditionalFormatting>
  <conditionalFormatting sqref="F62:S63">
    <cfRule type="cellIs" dxfId="87" priority="49" stopIfTrue="1" operator="equal">
      <formula>"n"</formula>
    </cfRule>
  </conditionalFormatting>
  <conditionalFormatting sqref="F64:S65">
    <cfRule type="cellIs" dxfId="86" priority="48" stopIfTrue="1" operator="equal">
      <formula>"n"</formula>
    </cfRule>
  </conditionalFormatting>
  <conditionalFormatting sqref="F64:S65">
    <cfRule type="cellIs" dxfId="85" priority="47" stopIfTrue="1" operator="equal">
      <formula>"n"</formula>
    </cfRule>
  </conditionalFormatting>
  <conditionalFormatting sqref="F67:S67">
    <cfRule type="cellIs" dxfId="84" priority="46" stopIfTrue="1" operator="equal">
      <formula>"n"</formula>
    </cfRule>
  </conditionalFormatting>
  <conditionalFormatting sqref="F67:S67">
    <cfRule type="cellIs" dxfId="83" priority="45" stopIfTrue="1" operator="equal">
      <formula>"n"</formula>
    </cfRule>
  </conditionalFormatting>
  <conditionalFormatting sqref="F68:S69">
    <cfRule type="cellIs" dxfId="82" priority="44" stopIfTrue="1" operator="equal">
      <formula>"n"</formula>
    </cfRule>
  </conditionalFormatting>
  <conditionalFormatting sqref="F68:S69">
    <cfRule type="cellIs" dxfId="81" priority="43" stopIfTrue="1" operator="equal">
      <formula>"n"</formula>
    </cfRule>
  </conditionalFormatting>
  <conditionalFormatting sqref="F70:S70">
    <cfRule type="cellIs" dxfId="80" priority="42" stopIfTrue="1" operator="equal">
      <formula>"n"</formula>
    </cfRule>
  </conditionalFormatting>
  <conditionalFormatting sqref="F70:S70">
    <cfRule type="cellIs" dxfId="79" priority="41" stopIfTrue="1" operator="equal">
      <formula>"n"</formula>
    </cfRule>
  </conditionalFormatting>
  <conditionalFormatting sqref="F74:S74">
    <cfRule type="cellIs" dxfId="78" priority="40" stopIfTrue="1" operator="equal">
      <formula>"n"</formula>
    </cfRule>
  </conditionalFormatting>
  <conditionalFormatting sqref="F74:S74">
    <cfRule type="cellIs" dxfId="77" priority="39" stopIfTrue="1" operator="equal">
      <formula>"n"</formula>
    </cfRule>
  </conditionalFormatting>
  <conditionalFormatting sqref="F81:S81">
    <cfRule type="cellIs" dxfId="76" priority="38" stopIfTrue="1" operator="equal">
      <formula>"n"</formula>
    </cfRule>
  </conditionalFormatting>
  <conditionalFormatting sqref="F81:S81">
    <cfRule type="cellIs" dxfId="75" priority="37" stopIfTrue="1" operator="equal">
      <formula>"n"</formula>
    </cfRule>
  </conditionalFormatting>
  <conditionalFormatting sqref="F82:S82">
    <cfRule type="cellIs" dxfId="74" priority="36" stopIfTrue="1" operator="equal">
      <formula>"n"</formula>
    </cfRule>
  </conditionalFormatting>
  <conditionalFormatting sqref="F82:S82">
    <cfRule type="cellIs" dxfId="73" priority="35" stopIfTrue="1" operator="equal">
      <formula>"n"</formula>
    </cfRule>
  </conditionalFormatting>
  <conditionalFormatting sqref="F84:S84">
    <cfRule type="cellIs" dxfId="72" priority="34" stopIfTrue="1" operator="equal">
      <formula>"n"</formula>
    </cfRule>
  </conditionalFormatting>
  <conditionalFormatting sqref="F84:S84">
    <cfRule type="cellIs" dxfId="71" priority="33" stopIfTrue="1" operator="equal">
      <formula>"n"</formula>
    </cfRule>
  </conditionalFormatting>
  <conditionalFormatting sqref="F85:S85">
    <cfRule type="cellIs" dxfId="70" priority="32" stopIfTrue="1" operator="equal">
      <formula>"n"</formula>
    </cfRule>
  </conditionalFormatting>
  <conditionalFormatting sqref="F85:S85">
    <cfRule type="cellIs" dxfId="69" priority="31" stopIfTrue="1" operator="equal">
      <formula>"n"</formula>
    </cfRule>
  </conditionalFormatting>
  <conditionalFormatting sqref="F88:S88">
    <cfRule type="cellIs" dxfId="68" priority="30" stopIfTrue="1" operator="equal">
      <formula>"n"</formula>
    </cfRule>
  </conditionalFormatting>
  <conditionalFormatting sqref="F88:S88">
    <cfRule type="cellIs" dxfId="67" priority="29" stopIfTrue="1" operator="equal">
      <formula>"n"</formula>
    </cfRule>
  </conditionalFormatting>
  <conditionalFormatting sqref="F90:S93">
    <cfRule type="cellIs" dxfId="66" priority="28" stopIfTrue="1" operator="equal">
      <formula>"n"</formula>
    </cfRule>
  </conditionalFormatting>
  <conditionalFormatting sqref="F90:S93">
    <cfRule type="cellIs" dxfId="65" priority="27" stopIfTrue="1" operator="equal">
      <formula>"n"</formula>
    </cfRule>
  </conditionalFormatting>
  <conditionalFormatting sqref="F95:S95">
    <cfRule type="cellIs" dxfId="64" priority="26" stopIfTrue="1" operator="equal">
      <formula>"n"</formula>
    </cfRule>
  </conditionalFormatting>
  <conditionalFormatting sqref="F95:S95">
    <cfRule type="cellIs" dxfId="63" priority="25" stopIfTrue="1" operator="equal">
      <formula>"n"</formula>
    </cfRule>
  </conditionalFormatting>
  <conditionalFormatting sqref="F96:S97">
    <cfRule type="cellIs" dxfId="62" priority="24" stopIfTrue="1" operator="equal">
      <formula>"n"</formula>
    </cfRule>
  </conditionalFormatting>
  <conditionalFormatting sqref="F96:S97">
    <cfRule type="cellIs" dxfId="61" priority="23" stopIfTrue="1" operator="equal">
      <formula>"n"</formula>
    </cfRule>
  </conditionalFormatting>
  <conditionalFormatting sqref="F98:S99">
    <cfRule type="cellIs" dxfId="60" priority="22" stopIfTrue="1" operator="equal">
      <formula>"n"</formula>
    </cfRule>
  </conditionalFormatting>
  <conditionalFormatting sqref="F98:S99">
    <cfRule type="cellIs" dxfId="59" priority="21" stopIfTrue="1" operator="equal">
      <formula>"n"</formula>
    </cfRule>
  </conditionalFormatting>
  <conditionalFormatting sqref="F101:S101">
    <cfRule type="cellIs" dxfId="58" priority="20" stopIfTrue="1" operator="equal">
      <formula>"n"</formula>
    </cfRule>
  </conditionalFormatting>
  <conditionalFormatting sqref="F101:S101">
    <cfRule type="cellIs" dxfId="57" priority="19" stopIfTrue="1" operator="equal">
      <formula>"n"</formula>
    </cfRule>
  </conditionalFormatting>
  <conditionalFormatting sqref="F105:S105">
    <cfRule type="cellIs" dxfId="56" priority="18" stopIfTrue="1" operator="equal">
      <formula>"n"</formula>
    </cfRule>
  </conditionalFormatting>
  <conditionalFormatting sqref="F105:S105">
    <cfRule type="cellIs" dxfId="55" priority="17" stopIfTrue="1" operator="equal">
      <formula>"n"</formula>
    </cfRule>
  </conditionalFormatting>
  <conditionalFormatting sqref="F106:S107">
    <cfRule type="cellIs" dxfId="54" priority="16" stopIfTrue="1" operator="equal">
      <formula>"n"</formula>
    </cfRule>
  </conditionalFormatting>
  <conditionalFormatting sqref="F106:S107">
    <cfRule type="cellIs" dxfId="53" priority="15" stopIfTrue="1" operator="equal">
      <formula>"n"</formula>
    </cfRule>
  </conditionalFormatting>
  <conditionalFormatting sqref="F108:S109">
    <cfRule type="cellIs" dxfId="52" priority="14" stopIfTrue="1" operator="equal">
      <formula>"n"</formula>
    </cfRule>
  </conditionalFormatting>
  <conditionalFormatting sqref="F108:S109">
    <cfRule type="cellIs" dxfId="51" priority="13" stopIfTrue="1" operator="equal">
      <formula>"n"</formula>
    </cfRule>
  </conditionalFormatting>
  <conditionalFormatting sqref="F114:S114">
    <cfRule type="cellIs" dxfId="50" priority="12" stopIfTrue="1" operator="equal">
      <formula>"n"</formula>
    </cfRule>
  </conditionalFormatting>
  <conditionalFormatting sqref="F114:S114">
    <cfRule type="cellIs" dxfId="49" priority="11" stopIfTrue="1" operator="equal">
      <formula>"n"</formula>
    </cfRule>
  </conditionalFormatting>
  <conditionalFormatting sqref="F115:S115">
    <cfRule type="cellIs" dxfId="48" priority="10" stopIfTrue="1" operator="equal">
      <formula>"n"</formula>
    </cfRule>
  </conditionalFormatting>
  <conditionalFormatting sqref="F115:S115">
    <cfRule type="cellIs" dxfId="47" priority="9" stopIfTrue="1" operator="equal">
      <formula>"n"</formula>
    </cfRule>
  </conditionalFormatting>
  <conditionalFormatting sqref="F112:S112">
    <cfRule type="cellIs" dxfId="46" priority="8" stopIfTrue="1" operator="equal">
      <formula>"n"</formula>
    </cfRule>
  </conditionalFormatting>
  <conditionalFormatting sqref="F112:S112">
    <cfRule type="cellIs" dxfId="45" priority="7" stopIfTrue="1" operator="equal">
      <formula>"n"</formula>
    </cfRule>
  </conditionalFormatting>
  <conditionalFormatting sqref="F116:S116">
    <cfRule type="cellIs" dxfId="44" priority="6" stopIfTrue="1" operator="equal">
      <formula>"n"</formula>
    </cfRule>
  </conditionalFormatting>
  <conditionalFormatting sqref="F116:S116">
    <cfRule type="cellIs" dxfId="43" priority="5" stopIfTrue="1" operator="equal">
      <formula>"n"</formula>
    </cfRule>
  </conditionalFormatting>
  <conditionalFormatting sqref="F12:S12">
    <cfRule type="cellIs" dxfId="42" priority="4" stopIfTrue="1" operator="equal">
      <formula>"n"</formula>
    </cfRule>
  </conditionalFormatting>
  <conditionalFormatting sqref="F12:S12">
    <cfRule type="cellIs" dxfId="41" priority="3" stopIfTrue="1" operator="equal">
      <formula>"n"</formula>
    </cfRule>
  </conditionalFormatting>
  <conditionalFormatting sqref="F75:S78">
    <cfRule type="cellIs" dxfId="40" priority="2" stopIfTrue="1" operator="equal">
      <formula>"n"</formula>
    </cfRule>
  </conditionalFormatting>
  <conditionalFormatting sqref="F75:S78">
    <cfRule type="cellIs" dxfId="39" priority="1" stopIfTrue="1" operator="equal">
      <formula>"n"</formula>
    </cfRule>
  </conditionalFormatting>
  <pageMargins left="0.75" right="0.75" top="1" bottom="1" header="0.5" footer="0.5"/>
  <pageSetup scale="70" fitToHeight="11" orientation="portrait" cellComments="atEnd" r:id="rId2"/>
  <headerFooter alignWithMargins="0">
    <oddFooter>&amp;LDetailed Findings]&amp;C&amp;"Arial,Bold Italic"&amp;F&amp;R&amp;"Arial,Bold Italic"&amp;8&amp;P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9"/>
  <sheetViews>
    <sheetView zoomScaleNormal="100" workbookViewId="0">
      <selection activeCell="I110" sqref="I110"/>
    </sheetView>
  </sheetViews>
  <sheetFormatPr defaultColWidth="9.140625" defaultRowHeight="15.75" x14ac:dyDescent="0.25"/>
  <cols>
    <col min="1" max="1" width="5" style="72" customWidth="1"/>
    <col min="2" max="2" width="46.42578125" style="314" customWidth="1"/>
    <col min="3" max="3" width="43.42578125" style="315" customWidth="1"/>
    <col min="4" max="4" width="2.5703125" style="20" customWidth="1"/>
    <col min="5" max="5" width="5.5703125" style="20" customWidth="1"/>
    <col min="6" max="6" width="5.42578125" style="20" customWidth="1"/>
    <col min="7" max="7" width="10.7109375" style="20" customWidth="1"/>
    <col min="8" max="8" width="9.140625" style="48" customWidth="1"/>
    <col min="9" max="9" width="9.5703125" style="48" customWidth="1"/>
    <col min="10" max="10" width="9.140625" style="52"/>
    <col min="11" max="11" width="17.140625" style="21" hidden="1" customWidth="1"/>
    <col min="12" max="16384" width="9.140625" style="20"/>
  </cols>
  <sheetData>
    <row r="1" spans="1:11" s="78" customFormat="1" ht="51.75" customHeight="1" thickBot="1" x14ac:dyDescent="0.25">
      <c r="A1" s="213"/>
      <c r="B1" s="332" t="s">
        <v>439</v>
      </c>
      <c r="C1" s="333" t="s">
        <v>21</v>
      </c>
      <c r="D1" s="334"/>
      <c r="E1" s="335" t="s">
        <v>116</v>
      </c>
      <c r="F1" s="336" t="s">
        <v>117</v>
      </c>
      <c r="G1" s="336" t="s">
        <v>93</v>
      </c>
      <c r="H1" s="336" t="s">
        <v>43</v>
      </c>
      <c r="I1" s="337" t="s">
        <v>44</v>
      </c>
      <c r="K1" s="338" t="s">
        <v>118</v>
      </c>
    </row>
    <row r="2" spans="1:11" ht="111" thickBot="1" x14ac:dyDescent="0.3">
      <c r="A2" s="56">
        <f>Tool!A12</f>
        <v>1</v>
      </c>
      <c r="B2" s="284" t="s">
        <v>206</v>
      </c>
      <c r="C2" s="285" t="str">
        <f>Tool!D12</f>
        <v>Final Guidance (FG) 00-004 revised 06/08/07; Code of Federal Regulations (CFR), Title 45, section 261.56 (c)(2); SFWIB Transmittal #1 PY'06-07; SFWIB Opportunities &amp; Obligations Clarification Memo dated 1/26/11; Program Related Forms Memo dated 6/15/12</v>
      </c>
      <c r="D2" s="21"/>
      <c r="E2" s="22">
        <f>COUNTIF(Tool!$E12:$BV12,"y")</f>
        <v>0</v>
      </c>
      <c r="F2" s="23">
        <f>COUNTIF(Tool!$E12:$BV12,"n")</f>
        <v>0</v>
      </c>
      <c r="G2" s="23">
        <f>COUNTIF(Tool!$E12:$BV12,"x")</f>
        <v>0</v>
      </c>
      <c r="H2" s="24">
        <f>SUM(E2:F2)</f>
        <v>0</v>
      </c>
      <c r="I2" s="25">
        <f>F2</f>
        <v>0</v>
      </c>
      <c r="J2" s="20"/>
      <c r="K2" s="26">
        <f>SUM(E2:G2)</f>
        <v>0</v>
      </c>
    </row>
    <row r="3" spans="1:11" ht="16.5" thickBot="1" x14ac:dyDescent="0.3">
      <c r="A3" s="57"/>
      <c r="B3" s="286" t="s">
        <v>105</v>
      </c>
      <c r="C3" s="287"/>
      <c r="D3" s="21"/>
      <c r="E3" s="1"/>
      <c r="F3" s="2"/>
      <c r="G3" s="2"/>
      <c r="H3" s="3"/>
      <c r="I3" s="4"/>
      <c r="J3" s="20"/>
      <c r="K3" s="18"/>
    </row>
    <row r="4" spans="1:11" s="55" customFormat="1" ht="63" x14ac:dyDescent="0.25">
      <c r="A4" s="115">
        <f>Tool!A16</f>
        <v>2</v>
      </c>
      <c r="B4" s="288" t="s">
        <v>172</v>
      </c>
      <c r="C4" s="289" t="s">
        <v>93</v>
      </c>
      <c r="D4" s="54"/>
      <c r="E4" s="27">
        <f>COUNTIF(Tool!$E16:$BV16,"y")</f>
        <v>0</v>
      </c>
      <c r="F4" s="28">
        <f>COUNTIF(Tool!$E16:$BV16,"n")</f>
        <v>0</v>
      </c>
      <c r="G4" s="28">
        <f>COUNTIF(Tool!$E16:$BV16,"x")</f>
        <v>0</v>
      </c>
      <c r="H4" s="353" t="s">
        <v>93</v>
      </c>
      <c r="I4" s="354"/>
      <c r="K4" s="53"/>
    </row>
    <row r="5" spans="1:11" ht="94.5" x14ac:dyDescent="0.25">
      <c r="A5" s="59" t="str">
        <f>Tool!A17</f>
        <v>2a</v>
      </c>
      <c r="B5" s="233" t="s">
        <v>363</v>
      </c>
      <c r="C5" s="234" t="s">
        <v>394</v>
      </c>
      <c r="D5" s="21"/>
      <c r="E5" s="27">
        <f>COUNTIF(Tool!$E17:$BV17,"y")</f>
        <v>0</v>
      </c>
      <c r="F5" s="28">
        <f>COUNTIF(Tool!$E17:$BV17,"n")</f>
        <v>0</v>
      </c>
      <c r="G5" s="28">
        <f>COUNTIF(Tool!$E17:$BV17,"x")</f>
        <v>0</v>
      </c>
      <c r="H5" s="29">
        <f>SUM(E5:F5)</f>
        <v>0</v>
      </c>
      <c r="I5" s="30">
        <f>F5</f>
        <v>0</v>
      </c>
      <c r="J5" s="20"/>
      <c r="K5" s="26">
        <f>SUM(E5:G5)</f>
        <v>0</v>
      </c>
    </row>
    <row r="6" spans="1:11" ht="94.5" x14ac:dyDescent="0.25">
      <c r="A6" s="60" t="str">
        <f>Tool!A18</f>
        <v>2b</v>
      </c>
      <c r="B6" s="233" t="s">
        <v>160</v>
      </c>
      <c r="C6" s="234" t="s">
        <v>394</v>
      </c>
      <c r="D6" s="21"/>
      <c r="E6" s="31">
        <f>COUNTIF(Tool!$E18:$BV18,"y")</f>
        <v>0</v>
      </c>
      <c r="F6" s="32">
        <f>COUNTIF(Tool!$E18:$BV18,"n")</f>
        <v>0</v>
      </c>
      <c r="G6" s="32">
        <f>COUNTIF(Tool!$E18:$BV18,"x")</f>
        <v>0</v>
      </c>
      <c r="H6" s="33">
        <f>SUM(E6:F6)</f>
        <v>0</v>
      </c>
      <c r="I6" s="34">
        <f>F6</f>
        <v>0</v>
      </c>
      <c r="J6" s="20"/>
      <c r="K6" s="26">
        <f>SUM(E6:G6)</f>
        <v>0</v>
      </c>
    </row>
    <row r="7" spans="1:11" ht="47.25" x14ac:dyDescent="0.25">
      <c r="A7" s="60" t="str">
        <f>Tool!A19</f>
        <v>2c</v>
      </c>
      <c r="B7" s="234" t="s">
        <v>365</v>
      </c>
      <c r="C7" s="290" t="str">
        <f>Tool!D19</f>
        <v>Email dated 3/19/14</v>
      </c>
      <c r="D7" s="21"/>
      <c r="E7" s="31">
        <f>COUNTIF(Tool!$E19:$BV19,"y")</f>
        <v>0</v>
      </c>
      <c r="F7" s="32">
        <f>COUNTIF(Tool!$E19:$BV19,"n")</f>
        <v>0</v>
      </c>
      <c r="G7" s="32">
        <f>COUNTIF(Tool!$E19:$BV19,"x")</f>
        <v>0</v>
      </c>
      <c r="H7" s="33">
        <f>SUM(E7:F7)</f>
        <v>0</v>
      </c>
      <c r="I7" s="34">
        <f>F7</f>
        <v>0</v>
      </c>
      <c r="J7" s="20"/>
      <c r="K7" s="26"/>
    </row>
    <row r="8" spans="1:11" ht="95.25" thickBot="1" x14ac:dyDescent="0.3">
      <c r="A8" s="56">
        <f>Tool!A20</f>
        <v>3</v>
      </c>
      <c r="B8" s="233" t="s">
        <v>216</v>
      </c>
      <c r="C8" s="234" t="s">
        <v>394</v>
      </c>
      <c r="D8" s="21"/>
      <c r="E8" s="31">
        <f>COUNTIF(Tool!$E20:$BV20,"y")</f>
        <v>0</v>
      </c>
      <c r="F8" s="32">
        <f>COUNTIF(Tool!$E20:$BV20,"n")</f>
        <v>0</v>
      </c>
      <c r="G8" s="32">
        <f>COUNTIF(Tool!$E20:$BV20,"x")</f>
        <v>0</v>
      </c>
      <c r="H8" s="35">
        <f>SUM(E8:F8)</f>
        <v>0</v>
      </c>
      <c r="I8" s="36">
        <f>F8</f>
        <v>0</v>
      </c>
      <c r="J8" s="20"/>
      <c r="K8" s="26">
        <f>SUM(E8:G8)</f>
        <v>0</v>
      </c>
    </row>
    <row r="9" spans="1:11" ht="16.5" thickBot="1" x14ac:dyDescent="0.3">
      <c r="A9" s="222"/>
      <c r="B9" s="291" t="s">
        <v>266</v>
      </c>
      <c r="C9" s="292"/>
      <c r="D9" s="21"/>
      <c r="E9" s="223"/>
      <c r="F9" s="224"/>
      <c r="G9" s="224"/>
      <c r="H9" s="225"/>
      <c r="I9" s="226"/>
      <c r="J9" s="20"/>
      <c r="K9" s="26"/>
    </row>
    <row r="10" spans="1:11" ht="31.5" x14ac:dyDescent="0.25">
      <c r="A10" s="94">
        <v>4</v>
      </c>
      <c r="B10" s="293" t="s">
        <v>267</v>
      </c>
      <c r="C10" s="294" t="s">
        <v>268</v>
      </c>
      <c r="D10" s="21"/>
      <c r="E10" s="37">
        <f>COUNTIF(Tool!$E22:$BV22,"y")</f>
        <v>0</v>
      </c>
      <c r="F10" s="38">
        <f>COUNTIF(Tool!$E22:$BV22,"n")</f>
        <v>0</v>
      </c>
      <c r="G10" s="38">
        <f>COUNTIF(Tool!$E22:$BV22,"x")</f>
        <v>0</v>
      </c>
      <c r="H10" s="39">
        <f t="shared" ref="H10:H11" si="0">SUM(E10:F10)</f>
        <v>0</v>
      </c>
      <c r="I10" s="40">
        <f t="shared" ref="I10:I11" si="1">F10</f>
        <v>0</v>
      </c>
      <c r="J10" s="20"/>
      <c r="K10" s="26"/>
    </row>
    <row r="11" spans="1:11" ht="32.25" thickBot="1" x14ac:dyDescent="0.3">
      <c r="A11" s="221" t="s">
        <v>207</v>
      </c>
      <c r="B11" s="233" t="s">
        <v>271</v>
      </c>
      <c r="C11" s="290" t="s">
        <v>268</v>
      </c>
      <c r="D11" s="21"/>
      <c r="E11" s="31">
        <f>COUNTIF(Tool!$E23:$BV23,"y")</f>
        <v>0</v>
      </c>
      <c r="F11" s="32">
        <f>COUNTIF(Tool!$E23:$BV23,"n")</f>
        <v>0</v>
      </c>
      <c r="G11" s="32">
        <f>COUNTIF(Tool!$E23:$BV23,"x")</f>
        <v>0</v>
      </c>
      <c r="H11" s="35">
        <f t="shared" si="0"/>
        <v>0</v>
      </c>
      <c r="I11" s="36">
        <f t="shared" si="1"/>
        <v>0</v>
      </c>
      <c r="J11" s="20"/>
      <c r="K11" s="26"/>
    </row>
    <row r="12" spans="1:11" ht="16.5" thickBot="1" x14ac:dyDescent="0.3">
      <c r="A12" s="61"/>
      <c r="B12" s="243" t="s">
        <v>409</v>
      </c>
      <c r="C12" s="287"/>
      <c r="D12" s="21"/>
      <c r="E12" s="1"/>
      <c r="F12" s="2"/>
      <c r="G12" s="2"/>
      <c r="H12" s="3"/>
      <c r="I12" s="4"/>
      <c r="J12" s="20"/>
      <c r="K12" s="18"/>
    </row>
    <row r="13" spans="1:11" ht="48" thickBot="1" x14ac:dyDescent="0.3">
      <c r="A13" s="62">
        <f>Tool!A25</f>
        <v>5</v>
      </c>
      <c r="B13" s="242" t="s">
        <v>367</v>
      </c>
      <c r="C13" s="358" t="s">
        <v>394</v>
      </c>
      <c r="D13" s="21"/>
      <c r="E13" s="27">
        <f>COUNTIF(Tool!$E25:$BV25,"y")</f>
        <v>0</v>
      </c>
      <c r="F13" s="28">
        <f>COUNTIF(Tool!$E25:$BV25,"n")</f>
        <v>0</v>
      </c>
      <c r="G13" s="28">
        <f>COUNTIF(Tool!$E25:$BV25,"x")</f>
        <v>0</v>
      </c>
      <c r="H13" s="39">
        <f>SUM(E13:F13)</f>
        <v>0</v>
      </c>
      <c r="I13" s="40">
        <f>F13</f>
        <v>0</v>
      </c>
      <c r="J13" s="20"/>
      <c r="K13" s="41">
        <f>SUM(E13:G13)</f>
        <v>0</v>
      </c>
    </row>
    <row r="14" spans="1:11" ht="32.25" thickBot="1" x14ac:dyDescent="0.3">
      <c r="A14" s="63" t="str">
        <f>Tool!A26</f>
        <v>5a</v>
      </c>
      <c r="B14" s="239" t="s">
        <v>368</v>
      </c>
      <c r="C14" s="359"/>
      <c r="D14" s="21"/>
      <c r="E14" s="27">
        <f>COUNTIF(Tool!$E26:$BV26,"y")</f>
        <v>0</v>
      </c>
      <c r="F14" s="28">
        <f>COUNTIF(Tool!$E26:$BV26,"n")</f>
        <v>0</v>
      </c>
      <c r="G14" s="28">
        <f>COUNTIF(Tool!$E26:$BV26,"x")</f>
        <v>0</v>
      </c>
      <c r="H14" s="353" t="s">
        <v>93</v>
      </c>
      <c r="I14" s="354"/>
      <c r="J14" s="20"/>
      <c r="K14" s="41"/>
    </row>
    <row r="15" spans="1:11" ht="32.25" thickBot="1" x14ac:dyDescent="0.3">
      <c r="A15" s="63" t="str">
        <f>Tool!A27</f>
        <v>5b</v>
      </c>
      <c r="B15" s="239" t="s">
        <v>370</v>
      </c>
      <c r="C15" s="359"/>
      <c r="D15" s="21"/>
      <c r="E15" s="27">
        <f>COUNTIF(Tool!$E27:$BV27,"y")</f>
        <v>0</v>
      </c>
      <c r="F15" s="28">
        <f>COUNTIF(Tool!$E27:$BV27,"n")</f>
        <v>0</v>
      </c>
      <c r="G15" s="28">
        <f>COUNTIF(Tool!$E27:$BV27,"x")</f>
        <v>0</v>
      </c>
      <c r="H15" s="353" t="s">
        <v>93</v>
      </c>
      <c r="I15" s="354"/>
      <c r="J15" s="20"/>
      <c r="K15" s="43"/>
    </row>
    <row r="16" spans="1:11" ht="48" thickBot="1" x14ac:dyDescent="0.3">
      <c r="A16" s="63" t="str">
        <f>Tool!A28</f>
        <v>5c</v>
      </c>
      <c r="B16" s="251" t="s">
        <v>15</v>
      </c>
      <c r="C16" s="359"/>
      <c r="D16" s="21"/>
      <c r="E16" s="27">
        <f>COUNTIF(Tool!$E28:$BV28,"y")</f>
        <v>0</v>
      </c>
      <c r="F16" s="28">
        <f>COUNTIF(Tool!$E28:$BV28,"n")</f>
        <v>0</v>
      </c>
      <c r="G16" s="28">
        <f>COUNTIF(Tool!$E28:$BV28,"x")</f>
        <v>0</v>
      </c>
      <c r="H16" s="353" t="s">
        <v>93</v>
      </c>
      <c r="I16" s="354"/>
      <c r="J16" s="20"/>
      <c r="K16" s="43"/>
    </row>
    <row r="17" spans="1:11" ht="48" thickBot="1" x14ac:dyDescent="0.3">
      <c r="A17" s="63" t="str">
        <f>Tool!A29</f>
        <v>5d</v>
      </c>
      <c r="B17" s="233" t="s">
        <v>371</v>
      </c>
      <c r="C17" s="359"/>
      <c r="D17" s="21"/>
      <c r="E17" s="27">
        <f>COUNTIF(Tool!$E29:$BV29,"y")</f>
        <v>0</v>
      </c>
      <c r="F17" s="28">
        <f>COUNTIF(Tool!$E29:$BV29,"n")</f>
        <v>0</v>
      </c>
      <c r="G17" s="28">
        <f>COUNTIF(Tool!$E29:$BV29,"x")</f>
        <v>0</v>
      </c>
      <c r="H17" s="353" t="s">
        <v>93</v>
      </c>
      <c r="I17" s="354"/>
      <c r="J17" s="20"/>
      <c r="K17" s="43"/>
    </row>
    <row r="18" spans="1:11" ht="63.75" thickBot="1" x14ac:dyDescent="0.3">
      <c r="A18" s="63" t="str">
        <f>Tool!A30</f>
        <v>5e</v>
      </c>
      <c r="B18" s="233" t="s">
        <v>372</v>
      </c>
      <c r="C18" s="359"/>
      <c r="D18" s="21"/>
      <c r="E18" s="27">
        <f>COUNTIF(Tool!$E30:$BV30,"y")</f>
        <v>0</v>
      </c>
      <c r="F18" s="28">
        <f>COUNTIF(Tool!$E30:$BV30,"n")</f>
        <v>0</v>
      </c>
      <c r="G18" s="28">
        <f>COUNTIF(Tool!$E30:$BV30,"x")</f>
        <v>0</v>
      </c>
      <c r="H18" s="353" t="s">
        <v>93</v>
      </c>
      <c r="I18" s="354"/>
      <c r="J18" s="20"/>
      <c r="K18" s="43"/>
    </row>
    <row r="19" spans="1:11" ht="32.25" thickBot="1" x14ac:dyDescent="0.3">
      <c r="A19" s="63" t="str">
        <f>Tool!A31</f>
        <v>5f</v>
      </c>
      <c r="B19" s="233" t="s">
        <v>373</v>
      </c>
      <c r="C19" s="359"/>
      <c r="D19" s="21"/>
      <c r="E19" s="27">
        <f>COUNTIF(Tool!$E31:$BV31,"y")</f>
        <v>0</v>
      </c>
      <c r="F19" s="28">
        <f>COUNTIF(Tool!$E31:$BV31,"n")</f>
        <v>0</v>
      </c>
      <c r="G19" s="28">
        <f>COUNTIF(Tool!$E31:$BV31,"x")</f>
        <v>0</v>
      </c>
      <c r="H19" s="353" t="s">
        <v>93</v>
      </c>
      <c r="I19" s="354"/>
      <c r="J19" s="20"/>
      <c r="K19" s="43"/>
    </row>
    <row r="20" spans="1:11" ht="63" x14ac:dyDescent="0.25">
      <c r="A20" s="63" t="str">
        <f>Tool!A32</f>
        <v>5g</v>
      </c>
      <c r="B20" s="233" t="s">
        <v>374</v>
      </c>
      <c r="C20" s="359"/>
      <c r="D20" s="21"/>
      <c r="E20" s="27">
        <f>COUNTIF(Tool!$E32:$BV32,"y")</f>
        <v>0</v>
      </c>
      <c r="F20" s="28">
        <f>COUNTIF(Tool!$E32:$BV32,"n")</f>
        <v>0</v>
      </c>
      <c r="G20" s="28">
        <f>COUNTIF(Tool!$E32:$BV32,"x")</f>
        <v>0</v>
      </c>
      <c r="H20" s="353" t="s">
        <v>93</v>
      </c>
      <c r="I20" s="354"/>
      <c r="J20" s="20"/>
      <c r="K20" s="44"/>
    </row>
    <row r="21" spans="1:11" ht="32.25" thickBot="1" x14ac:dyDescent="0.3">
      <c r="A21" s="56">
        <f>Tool!A33</f>
        <v>6</v>
      </c>
      <c r="B21" s="242" t="s">
        <v>375</v>
      </c>
      <c r="C21" s="360"/>
      <c r="D21" s="21"/>
      <c r="E21" s="37">
        <f>COUNTIF(Tool!$E33:$BV33,"y")</f>
        <v>0</v>
      </c>
      <c r="F21" s="38">
        <f>COUNTIF(Tool!$E33:$BV33,"n")</f>
        <v>0</v>
      </c>
      <c r="G21" s="38">
        <f>COUNTIF(Tool!$E33:$BV33,"x")</f>
        <v>0</v>
      </c>
      <c r="H21" s="39">
        <f>SUM(E21:F21)</f>
        <v>0</v>
      </c>
      <c r="I21" s="40">
        <f>F21</f>
        <v>0</v>
      </c>
      <c r="J21" s="20"/>
      <c r="K21" s="44">
        <f>SUM(E21:G21)</f>
        <v>0</v>
      </c>
    </row>
    <row r="22" spans="1:11" ht="16.5" thickBot="1" x14ac:dyDescent="0.3">
      <c r="A22" s="61"/>
      <c r="B22" s="286" t="s">
        <v>226</v>
      </c>
      <c r="C22" s="287"/>
      <c r="D22" s="21"/>
      <c r="E22" s="1"/>
      <c r="F22" s="2"/>
      <c r="G22" s="2"/>
      <c r="H22" s="3"/>
      <c r="I22" s="4"/>
      <c r="J22" s="20"/>
      <c r="K22" s="18"/>
    </row>
    <row r="23" spans="1:11" ht="31.5" x14ac:dyDescent="0.25">
      <c r="A23" s="58">
        <f>Tool!A35</f>
        <v>7</v>
      </c>
      <c r="B23" s="233" t="s">
        <v>227</v>
      </c>
      <c r="C23" s="239" t="s">
        <v>376</v>
      </c>
      <c r="D23" s="21"/>
      <c r="E23" s="27">
        <f>COUNTIF(Tool!$E35:$BV35,"y")</f>
        <v>0</v>
      </c>
      <c r="F23" s="28">
        <f>COUNTIF(Tool!$E35:$BV35,"n")</f>
        <v>0</v>
      </c>
      <c r="G23" s="28">
        <f>COUNTIF(Tool!$E35:$BV35,"x")</f>
        <v>0</v>
      </c>
      <c r="H23" s="353" t="s">
        <v>93</v>
      </c>
      <c r="I23" s="354"/>
      <c r="J23" s="20"/>
      <c r="K23" s="44"/>
    </row>
    <row r="24" spans="1:11" ht="31.5" customHeight="1" x14ac:dyDescent="0.25">
      <c r="A24" s="56" t="s">
        <v>124</v>
      </c>
      <c r="B24" s="252" t="s">
        <v>398</v>
      </c>
      <c r="C24" s="239" t="s">
        <v>36</v>
      </c>
      <c r="D24" s="21"/>
      <c r="E24" s="45">
        <f>COUNTIF(Tool!$E36:$BV36,"y")</f>
        <v>0</v>
      </c>
      <c r="F24" s="46">
        <f>COUNTIF(Tool!$E36:$BV36,"n")</f>
        <v>0</v>
      </c>
      <c r="G24" s="46">
        <f>COUNTIF(Tool!$E36:$BV36,"x")</f>
        <v>0</v>
      </c>
      <c r="H24" s="33">
        <f>SUM(E24:F24)</f>
        <v>0</v>
      </c>
      <c r="I24" s="34">
        <f>F24</f>
        <v>0</v>
      </c>
      <c r="J24" s="20"/>
      <c r="K24" s="44"/>
    </row>
    <row r="25" spans="1:11" ht="78.75" x14ac:dyDescent="0.25">
      <c r="A25" s="56" t="str">
        <f>Tool!A37</f>
        <v>7b</v>
      </c>
      <c r="B25" s="242" t="s">
        <v>327</v>
      </c>
      <c r="C25" s="233" t="s">
        <v>392</v>
      </c>
      <c r="D25" s="21"/>
      <c r="E25" s="45">
        <f>COUNTIF(Tool!$E37:$BV37,"y")</f>
        <v>0</v>
      </c>
      <c r="F25" s="46">
        <f>COUNTIF(Tool!$E37:$BV37,"n")</f>
        <v>0</v>
      </c>
      <c r="G25" s="46">
        <f>COUNTIF(Tool!$E37:$BV37,"x")</f>
        <v>0</v>
      </c>
      <c r="H25" s="33">
        <f>SUM(E25:F25)</f>
        <v>0</v>
      </c>
      <c r="I25" s="34">
        <f>F25</f>
        <v>0</v>
      </c>
      <c r="J25" s="20"/>
      <c r="K25" s="44"/>
    </row>
    <row r="26" spans="1:11" ht="32.25" thickBot="1" x14ac:dyDescent="0.3">
      <c r="A26" s="56" t="str">
        <f>Tool!A38</f>
        <v>7c</v>
      </c>
      <c r="B26" s="242" t="s">
        <v>377</v>
      </c>
      <c r="C26" s="233" t="s">
        <v>36</v>
      </c>
      <c r="D26" s="21"/>
      <c r="E26" s="37">
        <f>COUNTIF(Tool!$E38:$BV38,"y")</f>
        <v>0</v>
      </c>
      <c r="F26" s="38">
        <f>COUNTIF(Tool!$E38:$BV38,"n")</f>
        <v>0</v>
      </c>
      <c r="G26" s="38">
        <f>COUNTIF(Tool!$E38:$BV38,"x")</f>
        <v>0</v>
      </c>
      <c r="H26" s="39">
        <f>SUM(E26:F26)</f>
        <v>0</v>
      </c>
      <c r="I26" s="40">
        <f>F26</f>
        <v>0</v>
      </c>
      <c r="J26" s="20"/>
      <c r="K26" s="44"/>
    </row>
    <row r="27" spans="1:11" ht="16.5" thickBot="1" x14ac:dyDescent="0.3">
      <c r="A27" s="152"/>
      <c r="B27" s="286" t="s">
        <v>94</v>
      </c>
      <c r="C27" s="287"/>
      <c r="D27" s="21"/>
      <c r="E27" s="1"/>
      <c r="F27" s="2"/>
      <c r="G27" s="2"/>
      <c r="H27" s="3"/>
      <c r="I27" s="4"/>
      <c r="J27" s="20"/>
      <c r="K27" s="18"/>
    </row>
    <row r="28" spans="1:11" s="55" customFormat="1" ht="31.5" x14ac:dyDescent="0.25">
      <c r="A28" s="102">
        <f>Tool!A40</f>
        <v>8</v>
      </c>
      <c r="B28" s="288" t="s">
        <v>157</v>
      </c>
      <c r="C28" s="289" t="s">
        <v>93</v>
      </c>
      <c r="D28" s="54"/>
      <c r="E28" s="27">
        <f>COUNTIF(Tool!$E40:$BV40,"y")</f>
        <v>0</v>
      </c>
      <c r="F28" s="28">
        <f>COUNTIF(Tool!$E40:$BV40,"n")</f>
        <v>0</v>
      </c>
      <c r="G28" s="28">
        <f>COUNTIF(Tool!$E40:$BV40,"x")</f>
        <v>0</v>
      </c>
      <c r="H28" s="353" t="s">
        <v>93</v>
      </c>
      <c r="I28" s="354"/>
      <c r="K28" s="53"/>
    </row>
    <row r="29" spans="1:11" ht="47.25" x14ac:dyDescent="0.25">
      <c r="A29" s="59">
        <f>Tool!A42</f>
        <v>9</v>
      </c>
      <c r="B29" s="284" t="s">
        <v>204</v>
      </c>
      <c r="C29" s="294" t="str">
        <f>Tool!D42</f>
        <v>Florida Statute (F.S.) 445.010; SFWIB Transmittal #1 PY'08; Statement of Work, Section VII of the executed contract</v>
      </c>
      <c r="D29" s="21"/>
      <c r="E29" s="27">
        <f>COUNTIF(Tool!$E42:$BV42,"y")</f>
        <v>0</v>
      </c>
      <c r="F29" s="28">
        <f>COUNTIF(Tool!$E42:$BV42,"n")</f>
        <v>0</v>
      </c>
      <c r="G29" s="28">
        <f>COUNTIF(Tool!$E42:$BV42,"x")</f>
        <v>0</v>
      </c>
      <c r="H29" s="29">
        <f>SUM(E29:F29)</f>
        <v>0</v>
      </c>
      <c r="I29" s="30">
        <f>F29</f>
        <v>0</v>
      </c>
      <c r="J29" s="20"/>
      <c r="K29" s="26">
        <f>SUM(E29:G29)</f>
        <v>0</v>
      </c>
    </row>
    <row r="30" spans="1:11" ht="31.5" x14ac:dyDescent="0.25">
      <c r="A30" s="60" t="str">
        <f>Tool!A43</f>
        <v>9a</v>
      </c>
      <c r="B30" s="284" t="s">
        <v>137</v>
      </c>
      <c r="C30" s="290" t="str">
        <f>Tool!D43</f>
        <v>445.010 F.S; SFWIB Transmittal #1 PY'08   and CSSF Memo dated 10/22/19.</v>
      </c>
      <c r="D30" s="21"/>
      <c r="E30" s="45">
        <f>COUNTIF(Tool!$E43:$BV43,"y")</f>
        <v>0</v>
      </c>
      <c r="F30" s="46">
        <f>COUNTIF(Tool!$E43:$BV43,"n")</f>
        <v>0</v>
      </c>
      <c r="G30" s="46">
        <f>COUNTIF(Tool!$E43:$BV43,"x")</f>
        <v>0</v>
      </c>
      <c r="H30" s="33">
        <f>SUM(E30:F30)</f>
        <v>0</v>
      </c>
      <c r="I30" s="34">
        <f>F30</f>
        <v>0</v>
      </c>
      <c r="J30" s="20"/>
      <c r="K30" s="26">
        <f>SUM(E30:G30)</f>
        <v>0</v>
      </c>
    </row>
    <row r="31" spans="1:11" ht="47.25" x14ac:dyDescent="0.25">
      <c r="A31" s="346">
        <f>Tool!A44</f>
        <v>10</v>
      </c>
      <c r="B31" s="284" t="s">
        <v>410</v>
      </c>
      <c r="C31" s="289" t="s">
        <v>93</v>
      </c>
      <c r="D31" s="21"/>
      <c r="E31" s="45">
        <f>COUNTIF(Tool!$E44:$BV44,"y")</f>
        <v>0</v>
      </c>
      <c r="F31" s="46">
        <f>COUNTIF(Tool!$E44:$BV44,"n")</f>
        <v>0</v>
      </c>
      <c r="G31" s="46">
        <f>COUNTIF(Tool!$E44:$BV44,"x")</f>
        <v>0</v>
      </c>
      <c r="H31" s="355" t="s">
        <v>93</v>
      </c>
      <c r="I31" s="356"/>
      <c r="J31" s="20"/>
      <c r="K31" s="26"/>
    </row>
    <row r="32" spans="1:11" ht="31.5" x14ac:dyDescent="0.25">
      <c r="A32" s="60" t="str">
        <f>Tool!A45</f>
        <v>10a</v>
      </c>
      <c r="B32" s="284" t="s">
        <v>138</v>
      </c>
      <c r="C32" s="290" t="str">
        <f>Tool!D45</f>
        <v xml:space="preserve">45 CFR 261.60-62; section 445.024 f.s. SFWIB Transmittal #1 PY'08   </v>
      </c>
      <c r="D32" s="21"/>
      <c r="E32" s="45">
        <f>COUNTIF(Tool!$E45:$BV45,"y")</f>
        <v>0</v>
      </c>
      <c r="F32" s="46">
        <f>COUNTIF(Tool!$E45:$BV45,"n")</f>
        <v>0</v>
      </c>
      <c r="G32" s="46">
        <f>COUNTIF(Tool!$E45:$BV45,"x")</f>
        <v>0</v>
      </c>
      <c r="H32" s="33">
        <f>SUM(E32:F32)</f>
        <v>0</v>
      </c>
      <c r="I32" s="34">
        <f>F32</f>
        <v>0</v>
      </c>
      <c r="J32" s="20"/>
      <c r="K32" s="26">
        <f>SUM(E32:G32)</f>
        <v>0</v>
      </c>
    </row>
    <row r="33" spans="1:21" ht="63.75" thickBot="1" x14ac:dyDescent="0.3">
      <c r="A33" s="56">
        <f>Tool!A46</f>
        <v>11</v>
      </c>
      <c r="B33" s="284" t="s">
        <v>144</v>
      </c>
      <c r="C33" s="285" t="str">
        <f>Tool!D46</f>
        <v>SFWIB Transmittal #1 PY'08</v>
      </c>
      <c r="D33" s="21"/>
      <c r="E33" s="31">
        <f>COUNTIF(Tool!$E46:$BV46,"y")</f>
        <v>0</v>
      </c>
      <c r="F33" s="32">
        <f>COUNTIF(Tool!$E46:$BV46,"n")</f>
        <v>0</v>
      </c>
      <c r="G33" s="32">
        <f>COUNTIF(Tool!$E46:$BV46,"x")</f>
        <v>0</v>
      </c>
      <c r="H33" s="35">
        <f>SUM(E33:F33)</f>
        <v>0</v>
      </c>
      <c r="I33" s="36">
        <f>F33</f>
        <v>0</v>
      </c>
      <c r="J33" s="20"/>
      <c r="K33" s="26">
        <f>SUM(E33:G33)</f>
        <v>0</v>
      </c>
    </row>
    <row r="34" spans="1:21" ht="16.5" thickBot="1" x14ac:dyDescent="0.3">
      <c r="A34" s="61"/>
      <c r="B34" s="295" t="s">
        <v>95</v>
      </c>
      <c r="C34" s="296"/>
      <c r="D34" s="21"/>
      <c r="E34" s="1"/>
      <c r="F34" s="2"/>
      <c r="G34" s="2"/>
      <c r="H34" s="3"/>
      <c r="I34" s="4"/>
      <c r="J34" s="20"/>
      <c r="K34" s="18"/>
      <c r="L34" s="21"/>
      <c r="M34" s="21"/>
      <c r="N34" s="21"/>
      <c r="O34" s="21"/>
      <c r="P34" s="21"/>
      <c r="Q34" s="21"/>
      <c r="R34" s="21"/>
      <c r="S34" s="21"/>
      <c r="T34" s="21"/>
      <c r="U34" s="21"/>
    </row>
    <row r="35" spans="1:21" ht="63" x14ac:dyDescent="0.25">
      <c r="A35" s="64">
        <v>13</v>
      </c>
      <c r="B35" s="284" t="s">
        <v>139</v>
      </c>
      <c r="C35" s="294" t="str">
        <f>Tool!D51</f>
        <v>TANF Final Rule 2008; TANF State Plan, Section 3.2; SFWIB Transmittal #1 PY'08; SFWIB Implementation of Regional Strategies Memo dated 11/22/13</v>
      </c>
      <c r="D35" s="21"/>
      <c r="E35" s="27">
        <f>COUNTIF(Tool!$E51:$BV51,"y")</f>
        <v>0</v>
      </c>
      <c r="F35" s="28">
        <f>COUNTIF(Tool!$E51:$BV51,"n")</f>
        <v>0</v>
      </c>
      <c r="G35" s="28">
        <f>COUNTIF(Tool!$E51:$BV51,"x")</f>
        <v>0</v>
      </c>
      <c r="H35" s="29">
        <f t="shared" ref="H35:H54" si="2">SUM(E35:F35)</f>
        <v>0</v>
      </c>
      <c r="I35" s="30">
        <f t="shared" ref="I35:I54" si="3">F35</f>
        <v>0</v>
      </c>
      <c r="J35" s="20"/>
      <c r="K35" s="26">
        <f t="shared" ref="K35:K62" si="4">SUM(E35:G35)</f>
        <v>0</v>
      </c>
      <c r="L35" s="21"/>
    </row>
    <row r="36" spans="1:21" ht="47.25" x14ac:dyDescent="0.25">
      <c r="A36" s="65">
        <v>14</v>
      </c>
      <c r="B36" s="284" t="s">
        <v>149</v>
      </c>
      <c r="C36" s="290" t="str">
        <f>Tool!D52</f>
        <v xml:space="preserve">FG 03-037 </v>
      </c>
      <c r="D36" s="21"/>
      <c r="E36" s="45">
        <f>COUNTIF(Tool!$E52:$BV52,"y")</f>
        <v>0</v>
      </c>
      <c r="F36" s="46">
        <f>COUNTIF(Tool!$E52:$BV52,"n")</f>
        <v>0</v>
      </c>
      <c r="G36" s="46">
        <f>COUNTIF(Tool!$E52:$BV52,"x")</f>
        <v>0</v>
      </c>
      <c r="H36" s="33">
        <f t="shared" si="2"/>
        <v>0</v>
      </c>
      <c r="I36" s="34">
        <f t="shared" si="3"/>
        <v>0</v>
      </c>
      <c r="J36" s="20"/>
      <c r="K36" s="26">
        <f t="shared" si="4"/>
        <v>0</v>
      </c>
      <c r="L36" s="21"/>
    </row>
    <row r="37" spans="1:21" ht="78.75" x14ac:dyDescent="0.25">
      <c r="A37" s="60">
        <v>15</v>
      </c>
      <c r="B37" s="284" t="s">
        <v>150</v>
      </c>
      <c r="C37" s="290" t="str">
        <f>Tool!D53</f>
        <v xml:space="preserve">445.010, 45 CFR 260.61-.62 and 45 CFR 262; Florida's Work Verification Plan; SFWIB Transmittal # 1 PY'08; Statement of Work, Section II.A; SFWIB Work Schedule Form Memo dated 1/26/11 </v>
      </c>
      <c r="D37" s="21"/>
      <c r="E37" s="45">
        <f>COUNTIF(Tool!$E53:$BV53,"y")</f>
        <v>0</v>
      </c>
      <c r="F37" s="46">
        <f>COUNTIF(Tool!$E53:$BV53,"n")</f>
        <v>0</v>
      </c>
      <c r="G37" s="46">
        <f>COUNTIF(Tool!$E53:$BV53,"x")</f>
        <v>0</v>
      </c>
      <c r="H37" s="33">
        <f t="shared" si="2"/>
        <v>0</v>
      </c>
      <c r="I37" s="34">
        <f t="shared" si="3"/>
        <v>0</v>
      </c>
      <c r="J37" s="20"/>
      <c r="K37" s="26">
        <f t="shared" si="4"/>
        <v>0</v>
      </c>
      <c r="L37" s="21"/>
    </row>
    <row r="38" spans="1:21" ht="47.25" x14ac:dyDescent="0.25">
      <c r="A38" s="79">
        <v>16</v>
      </c>
      <c r="B38" s="284" t="s">
        <v>151</v>
      </c>
      <c r="C38" s="289" t="s">
        <v>93</v>
      </c>
      <c r="D38" s="21"/>
      <c r="E38" s="45">
        <f>COUNTIF(Tool!$E54:$BV54,"y")</f>
        <v>0</v>
      </c>
      <c r="F38" s="46">
        <f>COUNTIF(Tool!$E54:$BV54,"n")</f>
        <v>0</v>
      </c>
      <c r="G38" s="46">
        <f>COUNTIF(Tool!$E54:$BV54,"x")</f>
        <v>0</v>
      </c>
      <c r="H38" s="355" t="s">
        <v>93</v>
      </c>
      <c r="I38" s="356"/>
      <c r="J38" s="20"/>
      <c r="K38" s="26"/>
    </row>
    <row r="39" spans="1:21" ht="31.5" x14ac:dyDescent="0.25">
      <c r="A39" s="65" t="s">
        <v>284</v>
      </c>
      <c r="B39" s="297" t="s">
        <v>411</v>
      </c>
      <c r="C39" s="290" t="str">
        <f>Tool!D55</f>
        <v xml:space="preserve">SFWIB Transmittal # 1 PY'08; Florida's Work Verification Plan  </v>
      </c>
      <c r="D39" s="21"/>
      <c r="E39" s="45">
        <f>COUNTIF(Tool!$E55:$BV55,"y")</f>
        <v>0</v>
      </c>
      <c r="F39" s="46">
        <f>COUNTIF(Tool!$E55:$BV55,"n")</f>
        <v>0</v>
      </c>
      <c r="G39" s="46">
        <f>COUNTIF(Tool!$E55:$BV55,"x")</f>
        <v>0</v>
      </c>
      <c r="H39" s="33">
        <f t="shared" si="2"/>
        <v>0</v>
      </c>
      <c r="I39" s="34">
        <f t="shared" si="3"/>
        <v>0</v>
      </c>
      <c r="J39" s="20"/>
      <c r="K39" s="26">
        <f t="shared" si="4"/>
        <v>0</v>
      </c>
      <c r="L39" s="21"/>
    </row>
    <row r="40" spans="1:21" ht="47.25" x14ac:dyDescent="0.25">
      <c r="A40" s="60">
        <v>17</v>
      </c>
      <c r="B40" s="284" t="s">
        <v>87</v>
      </c>
      <c r="C40" s="290" t="str">
        <f>Tool!D56</f>
        <v>TANF Final Rule 2008; Florida's Work Verification Plan; SFWIB Transmittal # 1 PY'08; Local SFWIB Strategies</v>
      </c>
      <c r="D40" s="21"/>
      <c r="E40" s="45">
        <f>COUNTIF(Tool!$E56:$BV56,"y")</f>
        <v>0</v>
      </c>
      <c r="F40" s="46">
        <f>COUNTIF(Tool!$E56:$BV56,"n")</f>
        <v>0</v>
      </c>
      <c r="G40" s="46">
        <f>COUNTIF(Tool!$E56:$BV56,"x")</f>
        <v>0</v>
      </c>
      <c r="H40" s="33">
        <f t="shared" si="2"/>
        <v>0</v>
      </c>
      <c r="I40" s="34">
        <f t="shared" si="3"/>
        <v>0</v>
      </c>
      <c r="J40" s="20"/>
      <c r="K40" s="26">
        <f t="shared" si="4"/>
        <v>0</v>
      </c>
      <c r="L40" s="21"/>
    </row>
    <row r="41" spans="1:21" ht="47.25" x14ac:dyDescent="0.25">
      <c r="A41" s="60">
        <v>18</v>
      </c>
      <c r="B41" s="284" t="s">
        <v>140</v>
      </c>
      <c r="C41" s="290" t="str">
        <f>Tool!D57</f>
        <v xml:space="preserve">TANF Final Rule 2008; 445.024 (e) F.S.; Florida's Work Verification Plan; SFWIB Transmittal # 1 PY'08   </v>
      </c>
      <c r="D41" s="21"/>
      <c r="E41" s="45">
        <f>COUNTIF(Tool!$E57:$BV57,"y")</f>
        <v>0</v>
      </c>
      <c r="F41" s="46">
        <f>COUNTIF(Tool!$E57:$BV57,"n")</f>
        <v>0</v>
      </c>
      <c r="G41" s="46">
        <f>COUNTIF(Tool!$E57:$BV57,"x")</f>
        <v>0</v>
      </c>
      <c r="H41" s="26">
        <f t="shared" si="2"/>
        <v>0</v>
      </c>
      <c r="I41" s="34">
        <f t="shared" si="3"/>
        <v>0</v>
      </c>
      <c r="J41" s="20"/>
      <c r="K41" s="26">
        <f t="shared" si="4"/>
        <v>0</v>
      </c>
      <c r="L41" s="21"/>
    </row>
    <row r="42" spans="1:21" ht="31.5" x14ac:dyDescent="0.25">
      <c r="A42" s="66">
        <v>19</v>
      </c>
      <c r="B42" s="298" t="s">
        <v>196</v>
      </c>
      <c r="C42" s="289" t="s">
        <v>93</v>
      </c>
      <c r="D42" s="21"/>
      <c r="E42" s="45">
        <f>COUNTIF(Tool!$E58:$BV58,"y")</f>
        <v>0</v>
      </c>
      <c r="F42" s="46">
        <f>COUNTIF(Tool!$E58:$BV58,"n")</f>
        <v>0</v>
      </c>
      <c r="G42" s="46">
        <f>COUNTIF(Tool!$E58:$BV58,"x")</f>
        <v>0</v>
      </c>
      <c r="H42" s="355" t="s">
        <v>93</v>
      </c>
      <c r="I42" s="356"/>
      <c r="J42" s="20"/>
      <c r="K42" s="26"/>
      <c r="L42" s="21"/>
    </row>
    <row r="43" spans="1:21" ht="63" x14ac:dyDescent="0.25">
      <c r="A43" s="60" t="s">
        <v>80</v>
      </c>
      <c r="B43" s="299" t="s">
        <v>412</v>
      </c>
      <c r="C43" s="290" t="str">
        <f>Tool!D59</f>
        <v>SFWIB Validation of Job Search Contacts Memo dated 11/30/11</v>
      </c>
      <c r="D43" s="21"/>
      <c r="E43" s="45">
        <f>COUNTIF(Tool!$E59:$BV59,"y")</f>
        <v>0</v>
      </c>
      <c r="F43" s="46">
        <f>COUNTIF(Tool!$E59:$BV59,"n")</f>
        <v>0</v>
      </c>
      <c r="G43" s="46">
        <f>COUNTIF(Tool!$E59:$BV59,"x")</f>
        <v>0</v>
      </c>
      <c r="H43" s="26">
        <f>SUM(E43:F43)</f>
        <v>0</v>
      </c>
      <c r="I43" s="34">
        <f>F43</f>
        <v>0</v>
      </c>
      <c r="J43" s="20"/>
      <c r="K43" s="26"/>
      <c r="L43" s="21"/>
    </row>
    <row r="44" spans="1:21" ht="47.25" x14ac:dyDescent="0.25">
      <c r="A44" s="66">
        <v>20</v>
      </c>
      <c r="B44" s="284" t="s">
        <v>155</v>
      </c>
      <c r="C44" s="289" t="s">
        <v>93</v>
      </c>
      <c r="D44" s="21"/>
      <c r="E44" s="45">
        <f>COUNTIF(Tool!$E60:$BV60,"y")</f>
        <v>0</v>
      </c>
      <c r="F44" s="46">
        <f>COUNTIF(Tool!$E60:$BV60,"n")</f>
        <v>0</v>
      </c>
      <c r="G44" s="46">
        <f>COUNTIF(Tool!$E60:$BV60,"x")</f>
        <v>0</v>
      </c>
      <c r="H44" s="355" t="s">
        <v>93</v>
      </c>
      <c r="I44" s="356"/>
      <c r="J44" s="20"/>
      <c r="K44" s="47"/>
      <c r="L44" s="21"/>
    </row>
    <row r="45" spans="1:21" ht="78.75" x14ac:dyDescent="0.25">
      <c r="A45" s="60" t="s">
        <v>82</v>
      </c>
      <c r="B45" s="261" t="s">
        <v>413</v>
      </c>
      <c r="C45" s="290" t="str">
        <f>Tool!D61</f>
        <v>45 CFR 261.60-62; 45 CFR 262; SECTION 445.010 F.S. ; Florida's Work Verification Plan; SFWIB Transmittal #1 PY'08; Statement of Work - Section II A.3</v>
      </c>
      <c r="D45" s="21"/>
      <c r="E45" s="45">
        <f>COUNTIF(Tool!$E61:$BV61,"y")</f>
        <v>0</v>
      </c>
      <c r="F45" s="46">
        <f>COUNTIF(Tool!$E61:$BV61,"n")</f>
        <v>0</v>
      </c>
      <c r="G45" s="46">
        <f>COUNTIF(Tool!$E61:$BV61,"x")</f>
        <v>0</v>
      </c>
      <c r="H45" s="33">
        <f t="shared" si="2"/>
        <v>0</v>
      </c>
      <c r="I45" s="34">
        <f t="shared" si="3"/>
        <v>0</v>
      </c>
      <c r="J45" s="20"/>
      <c r="K45" s="26">
        <f t="shared" si="4"/>
        <v>0</v>
      </c>
      <c r="L45" s="21"/>
    </row>
    <row r="46" spans="1:21" ht="47.25" x14ac:dyDescent="0.25">
      <c r="A46" s="65" t="s">
        <v>126</v>
      </c>
      <c r="B46" s="252" t="s">
        <v>414</v>
      </c>
      <c r="C46" s="290" t="str">
        <f>Tool!D62</f>
        <v>SFWIB Work Experience (WE)/Community Service (CS) Guidelines dated 5/18/12</v>
      </c>
      <c r="D46" s="21"/>
      <c r="E46" s="45">
        <f>COUNTIF(Tool!$E62:$BV62,"y")</f>
        <v>0</v>
      </c>
      <c r="F46" s="46">
        <f>COUNTIF(Tool!$E62:$BV62,"n")</f>
        <v>0</v>
      </c>
      <c r="G46" s="46">
        <f>COUNTIF(Tool!$E62:$BV62,"x")</f>
        <v>0</v>
      </c>
      <c r="H46" s="33">
        <f t="shared" si="2"/>
        <v>0</v>
      </c>
      <c r="I46" s="34">
        <f t="shared" si="3"/>
        <v>0</v>
      </c>
      <c r="J46" s="20"/>
      <c r="K46" s="26">
        <f t="shared" si="4"/>
        <v>0</v>
      </c>
      <c r="L46" s="21"/>
    </row>
    <row r="47" spans="1:21" ht="47.25" x14ac:dyDescent="0.25">
      <c r="A47" s="65" t="s">
        <v>127</v>
      </c>
      <c r="B47" s="252" t="s">
        <v>415</v>
      </c>
      <c r="C47" s="290" t="str">
        <f>Tool!D63</f>
        <v>SFWIB Work Experience (WE)/Community Service (CS) Guidelines dated 5/18/12</v>
      </c>
      <c r="D47" s="21"/>
      <c r="E47" s="45">
        <f>COUNTIF(Tool!$E63:$BV63,"y")</f>
        <v>0</v>
      </c>
      <c r="F47" s="46">
        <f>COUNTIF(Tool!$E63:$BV63,"n")</f>
        <v>0</v>
      </c>
      <c r="G47" s="46">
        <f>COUNTIF(Tool!$E63:$BV63,"x")</f>
        <v>0</v>
      </c>
      <c r="H47" s="33">
        <f t="shared" si="2"/>
        <v>0</v>
      </c>
      <c r="I47" s="34">
        <f t="shared" si="3"/>
        <v>0</v>
      </c>
      <c r="J47" s="20"/>
      <c r="K47" s="26">
        <f t="shared" si="4"/>
        <v>0</v>
      </c>
      <c r="L47" s="21"/>
    </row>
    <row r="48" spans="1:21" ht="47.25" x14ac:dyDescent="0.25">
      <c r="A48" s="60" t="s">
        <v>221</v>
      </c>
      <c r="B48" s="252" t="s">
        <v>416</v>
      </c>
      <c r="C48" s="290" t="str">
        <f>Tool!D64</f>
        <v xml:space="preserve">TANF Final Rule; Florida's Work Verification Plan; SFWIB Transmittal #1 PY'08     </v>
      </c>
      <c r="D48" s="21"/>
      <c r="E48" s="45">
        <f>COUNTIF(Tool!$E64:$BV64,"y")</f>
        <v>0</v>
      </c>
      <c r="F48" s="46">
        <f>COUNTIF(Tool!$E64:$BV64,"n")</f>
        <v>0</v>
      </c>
      <c r="G48" s="46">
        <f>COUNTIF(Tool!$E64:$BV64,"x")</f>
        <v>0</v>
      </c>
      <c r="H48" s="33">
        <f t="shared" si="2"/>
        <v>0</v>
      </c>
      <c r="I48" s="34">
        <f t="shared" si="3"/>
        <v>0</v>
      </c>
      <c r="J48" s="20"/>
      <c r="K48" s="26">
        <f t="shared" si="4"/>
        <v>0</v>
      </c>
      <c r="L48" s="21"/>
    </row>
    <row r="49" spans="1:20" ht="63" x14ac:dyDescent="0.25">
      <c r="A49" s="60" t="s">
        <v>285</v>
      </c>
      <c r="B49" s="252" t="s">
        <v>417</v>
      </c>
      <c r="C49" s="290" t="str">
        <f>Tool!D65</f>
        <v>SFWIB Work Experience (WE)/Community Service (CS) Guidelines dated 5/18/12; Statement of Work - Section II A.3</v>
      </c>
      <c r="D49" s="21"/>
      <c r="E49" s="45">
        <f>COUNTIF(Tool!$E65:$BV65,"y")</f>
        <v>0</v>
      </c>
      <c r="F49" s="46">
        <f>COUNTIF(Tool!$E65:$BV65,"n")</f>
        <v>0</v>
      </c>
      <c r="G49" s="46">
        <f>COUNTIF(Tool!$E65:$BV65,"x")</f>
        <v>0</v>
      </c>
      <c r="H49" s="33">
        <f t="shared" si="2"/>
        <v>0</v>
      </c>
      <c r="I49" s="34">
        <f t="shared" si="3"/>
        <v>0</v>
      </c>
      <c r="J49" s="20"/>
      <c r="K49" s="26">
        <f t="shared" si="4"/>
        <v>0</v>
      </c>
      <c r="L49" s="21"/>
    </row>
    <row r="50" spans="1:20" ht="31.5" x14ac:dyDescent="0.25">
      <c r="A50" s="66">
        <v>21</v>
      </c>
      <c r="B50" s="284" t="s">
        <v>158</v>
      </c>
      <c r="C50" s="289" t="s">
        <v>93</v>
      </c>
      <c r="D50" s="21"/>
      <c r="E50" s="45">
        <f>COUNTIF(Tool!$E66:$BV66,"y")</f>
        <v>0</v>
      </c>
      <c r="F50" s="46">
        <f>COUNTIF(Tool!$E66:$BV66,"n")</f>
        <v>0</v>
      </c>
      <c r="G50" s="46">
        <f>COUNTIF(Tool!$E66:$BV66,"x")</f>
        <v>0</v>
      </c>
      <c r="H50" s="355" t="s">
        <v>93</v>
      </c>
      <c r="I50" s="356"/>
      <c r="J50" s="20"/>
      <c r="K50" s="47"/>
      <c r="L50" s="21"/>
    </row>
    <row r="51" spans="1:20" ht="78.75" x14ac:dyDescent="0.25">
      <c r="A51" s="65" t="s">
        <v>81</v>
      </c>
      <c r="B51" s="297" t="s">
        <v>152</v>
      </c>
      <c r="C51" s="290" t="str">
        <f>Tool!D67</f>
        <v>Florida's Work Verification Plan; SFWIB Unsupervised Study Time Memo dated 1/26/10</v>
      </c>
      <c r="D51" s="21"/>
      <c r="E51" s="45">
        <f>COUNTIF(Tool!$E67:$BV67,"y")</f>
        <v>0</v>
      </c>
      <c r="F51" s="46">
        <f>COUNTIF(Tool!$E67:$BV67,"n")</f>
        <v>0</v>
      </c>
      <c r="G51" s="46">
        <f>COUNTIF(Tool!$E67:$BV67,"x")</f>
        <v>0</v>
      </c>
      <c r="H51" s="33">
        <f>SUM(E51:F51)</f>
        <v>0</v>
      </c>
      <c r="I51" s="34">
        <f>F51</f>
        <v>0</v>
      </c>
      <c r="J51" s="20"/>
      <c r="K51" s="26">
        <f>SUM(E51:G51)</f>
        <v>0</v>
      </c>
      <c r="L51" s="21"/>
    </row>
    <row r="52" spans="1:20" ht="47.25" x14ac:dyDescent="0.25">
      <c r="A52" s="65" t="s">
        <v>128</v>
      </c>
      <c r="B52" s="264" t="s">
        <v>418</v>
      </c>
      <c r="C52" s="290" t="str">
        <f>Tool!D68</f>
        <v xml:space="preserve">Florida's Work Verification Plan; SFWIB Transmittal #1 PY'08   </v>
      </c>
      <c r="D52" s="21"/>
      <c r="E52" s="45">
        <f>COUNTIF(Tool!$E68:$BV68,"y")</f>
        <v>0</v>
      </c>
      <c r="F52" s="46">
        <f>COUNTIF(Tool!$E68:$BV68,"n")</f>
        <v>0</v>
      </c>
      <c r="G52" s="32">
        <f>COUNTIF(Tool!$E68:$BV68,"x")</f>
        <v>0</v>
      </c>
      <c r="H52" s="35">
        <f t="shared" si="2"/>
        <v>0</v>
      </c>
      <c r="I52" s="36">
        <f t="shared" si="3"/>
        <v>0</v>
      </c>
      <c r="J52" s="20"/>
      <c r="K52" s="26">
        <f t="shared" si="4"/>
        <v>0</v>
      </c>
      <c r="L52" s="21"/>
    </row>
    <row r="53" spans="1:20" ht="94.5" x14ac:dyDescent="0.25">
      <c r="A53" s="67" t="s">
        <v>178</v>
      </c>
      <c r="B53" s="264" t="s">
        <v>419</v>
      </c>
      <c r="C53" s="290" t="str">
        <f>Tool!D69</f>
        <v>SFWIB Transmittal #1 PY'08; SFWIB TABE Assessment Memo dated 7/31/09</v>
      </c>
      <c r="D53" s="21"/>
      <c r="E53" s="45">
        <f>COUNTIF(Tool!$E69:$BV69,"y")</f>
        <v>0</v>
      </c>
      <c r="F53" s="46">
        <f>COUNTIF(Tool!$E69:$BV69,"n")</f>
        <v>0</v>
      </c>
      <c r="G53" s="46">
        <f>COUNTIF(Tool!$E69:$BV69,"x")</f>
        <v>0</v>
      </c>
      <c r="H53" s="26">
        <f>SUM(E53:F53)</f>
        <v>0</v>
      </c>
      <c r="I53" s="34">
        <f>F53</f>
        <v>0</v>
      </c>
      <c r="J53" s="20"/>
      <c r="K53" s="26">
        <f t="shared" si="4"/>
        <v>0</v>
      </c>
      <c r="L53" s="21"/>
    </row>
    <row r="54" spans="1:20" ht="63.75" thickBot="1" x14ac:dyDescent="0.3">
      <c r="A54" s="67" t="s">
        <v>208</v>
      </c>
      <c r="B54" s="264" t="s">
        <v>420</v>
      </c>
      <c r="C54" s="285" t="str">
        <f>Tool!D70</f>
        <v xml:space="preserve">Florida's Work Verification Plan; SFWIB Transmittal #1 PY'08   </v>
      </c>
      <c r="D54" s="21"/>
      <c r="E54" s="31">
        <f>COUNTIF(Tool!$E70:$BV70,"y")</f>
        <v>0</v>
      </c>
      <c r="F54" s="32">
        <f>COUNTIF(Tool!$E70:$BV70,"n")</f>
        <v>0</v>
      </c>
      <c r="G54" s="38">
        <f>COUNTIF(Tool!$E70:$BV70,"x")</f>
        <v>0</v>
      </c>
      <c r="H54" s="39">
        <f t="shared" si="2"/>
        <v>0</v>
      </c>
      <c r="I54" s="40">
        <f t="shared" si="3"/>
        <v>0</v>
      </c>
      <c r="J54" s="20"/>
      <c r="K54" s="26">
        <f t="shared" si="4"/>
        <v>0</v>
      </c>
      <c r="L54" s="21"/>
    </row>
    <row r="55" spans="1:20" ht="16.5" thickBot="1" x14ac:dyDescent="0.3">
      <c r="A55" s="152"/>
      <c r="B55" s="286" t="s">
        <v>96</v>
      </c>
      <c r="C55" s="287"/>
      <c r="D55" s="21"/>
      <c r="E55" s="154"/>
      <c r="F55" s="155"/>
      <c r="G55" s="155"/>
      <c r="H55" s="155"/>
      <c r="I55" s="111"/>
      <c r="J55" s="20"/>
      <c r="K55" s="18" t="s">
        <v>50</v>
      </c>
      <c r="L55" s="21"/>
      <c r="M55" s="21"/>
      <c r="N55" s="21"/>
      <c r="O55" s="21"/>
      <c r="P55" s="21"/>
      <c r="Q55" s="21"/>
      <c r="R55" s="21"/>
      <c r="S55" s="21"/>
      <c r="T55" s="21"/>
    </row>
    <row r="56" spans="1:20" ht="31.5" x14ac:dyDescent="0.25">
      <c r="A56" s="156">
        <v>22</v>
      </c>
      <c r="B56" s="300" t="s">
        <v>135</v>
      </c>
      <c r="C56" s="289" t="s">
        <v>93</v>
      </c>
      <c r="D56" s="21"/>
      <c r="E56" s="46">
        <f>COUNTIF(Tool!$E72:$BV72,"y")</f>
        <v>0</v>
      </c>
      <c r="F56" s="46">
        <f>COUNTIF(Tool!$E72:$BV72,"n")</f>
        <v>0</v>
      </c>
      <c r="G56" s="46">
        <f>COUNTIF(Tool!$E72:$BV72,"x")</f>
        <v>0</v>
      </c>
      <c r="H56" s="366" t="s">
        <v>93</v>
      </c>
      <c r="I56" s="367"/>
      <c r="J56" s="20"/>
      <c r="K56" s="47"/>
      <c r="L56" s="21"/>
      <c r="M56" s="21"/>
      <c r="N56" s="21"/>
      <c r="O56" s="21"/>
      <c r="P56" s="21"/>
      <c r="Q56" s="21"/>
      <c r="R56" s="21"/>
      <c r="S56" s="21"/>
      <c r="T56" s="21"/>
    </row>
    <row r="57" spans="1:20" ht="31.5" x14ac:dyDescent="0.25">
      <c r="A57" s="153" t="s">
        <v>129</v>
      </c>
      <c r="B57" s="301" t="s">
        <v>395</v>
      </c>
      <c r="C57" s="289" t="s">
        <v>93</v>
      </c>
      <c r="D57" s="21"/>
      <c r="E57" s="27">
        <f>COUNTIF(Tool!$E73:$BV73,"y")</f>
        <v>0</v>
      </c>
      <c r="F57" s="28">
        <f>COUNTIF(Tool!$E73:$BV73,"n")</f>
        <v>0</v>
      </c>
      <c r="G57" s="28">
        <f>COUNTIF(Tool!$E73:$BV73,"x")</f>
        <v>0</v>
      </c>
      <c r="H57" s="355" t="s">
        <v>93</v>
      </c>
      <c r="I57" s="356"/>
      <c r="J57" s="20"/>
      <c r="K57" s="47"/>
      <c r="L57" s="21"/>
      <c r="M57" s="21"/>
      <c r="N57" s="21"/>
      <c r="O57" s="21"/>
      <c r="P57" s="21"/>
      <c r="Q57" s="21"/>
      <c r="R57" s="21"/>
      <c r="S57" s="21"/>
      <c r="T57" s="21"/>
    </row>
    <row r="58" spans="1:20" ht="31.5" x14ac:dyDescent="0.25">
      <c r="A58" s="235" t="s">
        <v>179</v>
      </c>
      <c r="B58" s="233" t="s">
        <v>422</v>
      </c>
      <c r="C58" s="239" t="s">
        <v>389</v>
      </c>
      <c r="D58" s="21"/>
      <c r="E58" s="27">
        <f>COUNTIF(Tool!$E74:$BV74,"y")</f>
        <v>0</v>
      </c>
      <c r="F58" s="28">
        <f>COUNTIF(Tool!$E74:$BV74,"n")</f>
        <v>0</v>
      </c>
      <c r="G58" s="28">
        <f>COUNTIF(Tool!$E74:$BV74,"x")</f>
        <v>0</v>
      </c>
      <c r="H58" s="44">
        <f>SUM(E58:F58)</f>
        <v>0</v>
      </c>
      <c r="I58" s="30">
        <f>F58</f>
        <v>0</v>
      </c>
      <c r="J58" s="20"/>
      <c r="K58" s="47"/>
      <c r="L58" s="21"/>
      <c r="M58" s="21"/>
      <c r="N58" s="21"/>
      <c r="O58" s="21"/>
      <c r="P58" s="21"/>
      <c r="Q58" s="21"/>
      <c r="R58" s="21"/>
      <c r="S58" s="21"/>
      <c r="T58" s="21"/>
    </row>
    <row r="59" spans="1:20" ht="47.25" x14ac:dyDescent="0.25">
      <c r="A59" s="59" t="s">
        <v>286</v>
      </c>
      <c r="B59" s="252" t="s">
        <v>421</v>
      </c>
      <c r="C59" s="290" t="str">
        <f>Tool!D75</f>
        <v>Florida Administrative Code (FAC) 65A-4.206; SFWIB Transmittal #1 PY'08; Statement of Work - Section II A.13</v>
      </c>
      <c r="D59" s="21"/>
      <c r="E59" s="27">
        <f>COUNTIF(Tool!$E75:$BV75,"y")</f>
        <v>0</v>
      </c>
      <c r="F59" s="28">
        <f>COUNTIF(Tool!$E75:$BV75,"n")</f>
        <v>0</v>
      </c>
      <c r="G59" s="28">
        <f>COUNTIF(Tool!$E75:$BV75,"x")</f>
        <v>0</v>
      </c>
      <c r="H59" s="44">
        <f>SUM(E59:F59)</f>
        <v>0</v>
      </c>
      <c r="I59" s="30">
        <f>F59</f>
        <v>0</v>
      </c>
      <c r="J59" s="20"/>
      <c r="K59" s="26">
        <f t="shared" si="4"/>
        <v>0</v>
      </c>
      <c r="L59" s="21"/>
      <c r="M59" s="21"/>
      <c r="N59" s="21"/>
      <c r="O59" s="21"/>
      <c r="P59" s="21"/>
      <c r="Q59" s="21"/>
      <c r="R59" s="21"/>
      <c r="S59" s="21"/>
      <c r="T59" s="21"/>
    </row>
    <row r="60" spans="1:20" ht="47.25" x14ac:dyDescent="0.25">
      <c r="A60" s="60" t="s">
        <v>287</v>
      </c>
      <c r="B60" s="264" t="s">
        <v>423</v>
      </c>
      <c r="C60" s="290" t="str">
        <f>Tool!D76</f>
        <v>F.S. 414.065; FG 05-051; SFWIB Directive #8 PY'03; SFWIB Deferrals Memo dated 2/13/13</v>
      </c>
      <c r="D60" s="21"/>
      <c r="E60" s="45">
        <f>COUNTIF(Tool!$E76:$BV76,"y")</f>
        <v>0</v>
      </c>
      <c r="F60" s="46">
        <f>COUNTIF(Tool!$E76:$BV76,"n")</f>
        <v>0</v>
      </c>
      <c r="G60" s="46">
        <f>COUNTIF(Tool!$E76:$BV76,"x")</f>
        <v>0</v>
      </c>
      <c r="H60" s="26">
        <f>SUM(E60:F60)</f>
        <v>0</v>
      </c>
      <c r="I60" s="34">
        <f>F60</f>
        <v>0</v>
      </c>
      <c r="J60" s="20"/>
      <c r="K60" s="26">
        <f t="shared" si="4"/>
        <v>0</v>
      </c>
      <c r="L60" s="21"/>
      <c r="M60" s="21"/>
      <c r="N60" s="21"/>
      <c r="O60" s="21"/>
      <c r="P60" s="21"/>
      <c r="Q60" s="21"/>
      <c r="R60" s="21"/>
      <c r="S60" s="21"/>
      <c r="T60" s="21"/>
    </row>
    <row r="61" spans="1:20" ht="63" x14ac:dyDescent="0.25">
      <c r="A61" s="60" t="s">
        <v>288</v>
      </c>
      <c r="B61" s="264" t="s">
        <v>424</v>
      </c>
      <c r="C61" s="290" t="str">
        <f>Tool!D77</f>
        <v>F.S. 414.065; FG 05-051; SFWIB Directive #8 PY'03</v>
      </c>
      <c r="D61" s="21"/>
      <c r="E61" s="45">
        <f>COUNTIF(Tool!$E77:$BV77,"y")</f>
        <v>0</v>
      </c>
      <c r="F61" s="46">
        <f>COUNTIF(Tool!$E77:$BV77,"n")</f>
        <v>0</v>
      </c>
      <c r="G61" s="46">
        <f>COUNTIF(Tool!$E77:$BV77,"x")</f>
        <v>0</v>
      </c>
      <c r="H61" s="26">
        <f>SUM(E61:F61)</f>
        <v>0</v>
      </c>
      <c r="I61" s="34">
        <f>F61</f>
        <v>0</v>
      </c>
      <c r="J61" s="20"/>
      <c r="K61" s="26">
        <f t="shared" si="4"/>
        <v>0</v>
      </c>
      <c r="L61" s="21"/>
      <c r="M61" s="21"/>
      <c r="N61" s="21"/>
      <c r="O61" s="21"/>
      <c r="P61" s="21"/>
      <c r="Q61" s="21"/>
      <c r="R61" s="21"/>
      <c r="S61" s="21"/>
      <c r="T61" s="21"/>
    </row>
    <row r="62" spans="1:20" ht="48" thickBot="1" x14ac:dyDescent="0.3">
      <c r="A62" s="56" t="s">
        <v>390</v>
      </c>
      <c r="B62" s="284" t="s">
        <v>88</v>
      </c>
      <c r="C62" s="285" t="str">
        <f>Tool!D78</f>
        <v>F.S. 414.065; FG 05-051; SFWIB Directive #8 PY'03; SFWIB Deferrals Memo dated 3/30/10 and 2/13/13</v>
      </c>
      <c r="D62" s="21"/>
      <c r="E62" s="31">
        <f>COUNTIF(Tool!$E78:$BV78,"y")</f>
        <v>0</v>
      </c>
      <c r="F62" s="32">
        <f>COUNTIF(Tool!$E78:$BV78,"n")</f>
        <v>0</v>
      </c>
      <c r="G62" s="32">
        <f>COUNTIF(Tool!$E78:$BV78,"x")</f>
        <v>0</v>
      </c>
      <c r="H62" s="41">
        <f>SUM(E62:F62)</f>
        <v>0</v>
      </c>
      <c r="I62" s="36">
        <f>F62</f>
        <v>0</v>
      </c>
      <c r="J62" s="20"/>
      <c r="K62" s="26">
        <f t="shared" si="4"/>
        <v>0</v>
      </c>
      <c r="L62" s="21"/>
      <c r="M62" s="21"/>
      <c r="N62" s="21"/>
      <c r="O62" s="21"/>
      <c r="P62" s="21"/>
      <c r="Q62" s="21"/>
      <c r="R62" s="21"/>
      <c r="S62" s="21"/>
      <c r="T62" s="21"/>
    </row>
    <row r="63" spans="1:20" ht="16.5" thickBot="1" x14ac:dyDescent="0.3">
      <c r="A63" s="61"/>
      <c r="B63" s="286" t="s">
        <v>97</v>
      </c>
      <c r="C63" s="287"/>
      <c r="D63" s="21"/>
      <c r="E63" s="1"/>
      <c r="F63" s="2"/>
      <c r="G63" s="2"/>
      <c r="H63" s="3"/>
      <c r="I63" s="4"/>
      <c r="J63" s="20"/>
      <c r="K63" s="18"/>
      <c r="L63" s="21"/>
      <c r="M63" s="21"/>
      <c r="N63" s="21"/>
      <c r="O63" s="21"/>
      <c r="P63" s="21"/>
      <c r="Q63" s="21"/>
      <c r="R63" s="21"/>
      <c r="S63" s="21"/>
      <c r="T63" s="21"/>
    </row>
    <row r="64" spans="1:20" ht="31.5" x14ac:dyDescent="0.25">
      <c r="A64" s="68">
        <v>23</v>
      </c>
      <c r="B64" s="300" t="s">
        <v>165</v>
      </c>
      <c r="C64" s="289" t="s">
        <v>93</v>
      </c>
      <c r="D64" s="21"/>
      <c r="E64" s="27">
        <f>COUNTIF(Tool!$E80:$BV80,"y")</f>
        <v>0</v>
      </c>
      <c r="F64" s="28">
        <f>COUNTIF(Tool!$E80:$BV80,"n")</f>
        <v>0</v>
      </c>
      <c r="G64" s="28">
        <f>COUNTIF(Tool!$E80:$BV80,"x")</f>
        <v>0</v>
      </c>
      <c r="H64" s="353" t="s">
        <v>93</v>
      </c>
      <c r="I64" s="354"/>
      <c r="J64" s="20"/>
      <c r="K64" s="47"/>
      <c r="L64" s="21"/>
      <c r="M64" s="21"/>
      <c r="N64" s="21"/>
      <c r="O64" s="21"/>
      <c r="P64" s="21"/>
      <c r="Q64" s="21"/>
      <c r="R64" s="21"/>
      <c r="S64" s="21"/>
      <c r="T64" s="21"/>
    </row>
    <row r="65" spans="1:20" ht="63" x14ac:dyDescent="0.25">
      <c r="A65" s="59" t="s">
        <v>83</v>
      </c>
      <c r="B65" s="264" t="s">
        <v>425</v>
      </c>
      <c r="C65" s="294" t="str">
        <f>Tool!D81</f>
        <v>F.S. 414.105; FG 025; SFWIB Directive #8 PY’02</v>
      </c>
      <c r="D65" s="21"/>
      <c r="E65" s="27">
        <f>COUNTIF(Tool!$E81:$BV81,"y")</f>
        <v>0</v>
      </c>
      <c r="F65" s="28">
        <f>COUNTIF(Tool!$E81:$BV81,"n")</f>
        <v>0</v>
      </c>
      <c r="G65" s="28">
        <f>COUNTIF(Tool!$E81:$BV81,"x")</f>
        <v>0</v>
      </c>
      <c r="H65" s="44">
        <f>SUM(E65:F65)</f>
        <v>0</v>
      </c>
      <c r="I65" s="30">
        <f>F65</f>
        <v>0</v>
      </c>
      <c r="J65" s="20"/>
      <c r="K65" s="26">
        <f>SUM(E65:G65)</f>
        <v>0</v>
      </c>
      <c r="L65" s="21"/>
      <c r="M65" s="21"/>
      <c r="N65" s="21"/>
      <c r="O65" s="21"/>
      <c r="P65" s="21"/>
      <c r="Q65" s="21"/>
      <c r="R65" s="21"/>
      <c r="S65" s="21"/>
      <c r="T65" s="21"/>
    </row>
    <row r="66" spans="1:20" ht="63.75" thickBot="1" x14ac:dyDescent="0.3">
      <c r="A66" s="56" t="s">
        <v>289</v>
      </c>
      <c r="B66" s="302" t="s">
        <v>426</v>
      </c>
      <c r="C66" s="285" t="str">
        <f>Tool!D82</f>
        <v>F.S. 414.105; FG 025; SFWIB Directive #8 PY’02; SFWIB Hardships Email dated 10/3/12 and 4/11/14</v>
      </c>
      <c r="D66" s="21"/>
      <c r="E66" s="31">
        <f>COUNTIF(Tool!$E82:$BV82,"y")</f>
        <v>0</v>
      </c>
      <c r="F66" s="32">
        <f>COUNTIF(Tool!$E82:$BV82,"n")</f>
        <v>0</v>
      </c>
      <c r="G66" s="32">
        <f>COUNTIF(Tool!$E82:$BV82,"x")</f>
        <v>0</v>
      </c>
      <c r="H66" s="41">
        <f>SUM(E66:F66)</f>
        <v>0</v>
      </c>
      <c r="I66" s="36">
        <f>F66</f>
        <v>0</v>
      </c>
      <c r="J66" s="20"/>
      <c r="K66" s="26">
        <f>SUM(E66:G66)</f>
        <v>0</v>
      </c>
    </row>
    <row r="67" spans="1:20" ht="16.5" thickBot="1" x14ac:dyDescent="0.3">
      <c r="A67" s="61"/>
      <c r="B67" s="286" t="s">
        <v>98</v>
      </c>
      <c r="C67" s="287"/>
      <c r="D67" s="21"/>
      <c r="E67" s="1"/>
      <c r="F67" s="2"/>
      <c r="G67" s="2"/>
      <c r="H67" s="3"/>
      <c r="I67" s="4"/>
      <c r="J67" s="20"/>
      <c r="K67" s="18"/>
    </row>
    <row r="68" spans="1:20" ht="31.5" x14ac:dyDescent="0.25">
      <c r="A68" s="59">
        <v>24</v>
      </c>
      <c r="B68" s="303" t="s">
        <v>89</v>
      </c>
      <c r="C68" s="364" t="str">
        <f>Tool!D87</f>
        <v>General Support Service provisions are found in F.S. 445.025, 445.026-0.32, 445.028, 445.030, 445.031, 445.032 &amp; 445.024;  SFWIB Directive #4 PY'04; SFWIB Support Services Matrix</v>
      </c>
      <c r="D68" s="21"/>
      <c r="E68" s="27">
        <f>COUNTIF(Tool!$E84:$BV84,"y")</f>
        <v>0</v>
      </c>
      <c r="F68" s="28">
        <f>COUNTIF(Tool!$E84:$BV84,"n")</f>
        <v>0</v>
      </c>
      <c r="G68" s="28">
        <f>COUNTIF(Tool!$E84:$BV84,"x")</f>
        <v>0</v>
      </c>
      <c r="H68" s="29">
        <f>SUM(E68:F68)</f>
        <v>0</v>
      </c>
      <c r="I68" s="30">
        <f>F68</f>
        <v>0</v>
      </c>
      <c r="J68" s="20"/>
      <c r="K68" s="26">
        <f>SUM(E68:G68)</f>
        <v>0</v>
      </c>
    </row>
    <row r="69" spans="1:20" ht="32.25" thickBot="1" x14ac:dyDescent="0.3">
      <c r="A69" s="56" t="s">
        <v>290</v>
      </c>
      <c r="B69" s="303" t="s">
        <v>90</v>
      </c>
      <c r="C69" s="365"/>
      <c r="D69" s="21"/>
      <c r="E69" s="31">
        <f>COUNTIF(Tool!$E85:$BV85,"y")</f>
        <v>0</v>
      </c>
      <c r="F69" s="32">
        <f>COUNTIF(Tool!$E85:$BV85,"n")</f>
        <v>0</v>
      </c>
      <c r="G69" s="32">
        <f>COUNTIF(Tool!$E85:$BV85,"x")</f>
        <v>0</v>
      </c>
      <c r="H69" s="35">
        <f>SUM(E69:F69)</f>
        <v>0</v>
      </c>
      <c r="I69" s="36">
        <f>F69</f>
        <v>0</v>
      </c>
      <c r="J69" s="20"/>
      <c r="K69" s="26">
        <f>SUM(E69:G69)</f>
        <v>0</v>
      </c>
    </row>
    <row r="70" spans="1:20" ht="16.5" thickBot="1" x14ac:dyDescent="0.3">
      <c r="A70" s="61"/>
      <c r="B70" s="286" t="s">
        <v>99</v>
      </c>
      <c r="C70" s="287"/>
      <c r="D70" s="21"/>
      <c r="E70" s="5"/>
      <c r="F70" s="6"/>
      <c r="G70" s="6"/>
      <c r="H70" s="3"/>
      <c r="I70" s="4"/>
      <c r="J70" s="20"/>
      <c r="K70" s="18"/>
    </row>
    <row r="71" spans="1:20" ht="31.5" x14ac:dyDescent="0.25">
      <c r="A71" s="68">
        <v>25</v>
      </c>
      <c r="B71" s="300" t="s">
        <v>171</v>
      </c>
      <c r="C71" s="289" t="s">
        <v>93</v>
      </c>
      <c r="D71" s="21"/>
      <c r="E71" s="27">
        <f>COUNTIF(Tool!$E87:$BV87,"y")</f>
        <v>0</v>
      </c>
      <c r="F71" s="28">
        <f>COUNTIF(Tool!$E87:$BV87,"n")</f>
        <v>0</v>
      </c>
      <c r="G71" s="28">
        <f>COUNTIF(Tool!$E87:$BV87,"x")</f>
        <v>0</v>
      </c>
      <c r="H71" s="353" t="s">
        <v>93</v>
      </c>
      <c r="I71" s="354"/>
      <c r="J71" s="20"/>
      <c r="K71" s="47"/>
      <c r="L71" s="21"/>
      <c r="M71" s="21"/>
      <c r="N71" s="21"/>
      <c r="O71" s="21"/>
      <c r="P71" s="21"/>
      <c r="Q71" s="21"/>
      <c r="R71" s="21"/>
      <c r="S71" s="21"/>
      <c r="T71" s="21"/>
    </row>
    <row r="72" spans="1:20" ht="78.75" x14ac:dyDescent="0.25">
      <c r="A72" s="60" t="s">
        <v>131</v>
      </c>
      <c r="B72" s="264" t="s">
        <v>321</v>
      </c>
      <c r="C72" s="290" t="str">
        <f>Tool!D87</f>
        <v>General Support Service provisions are found in F.S. 445.025, 445.026-0.32, 445.028, 445.030, 445.031, 445.032 &amp; 445.024;  SFWIB Directive #4 PY'04; SFWIB Support Services Matrix</v>
      </c>
      <c r="D72" s="21"/>
      <c r="E72" s="45">
        <f>COUNTIF(Tool!$E88:$BV88,"y")</f>
        <v>0</v>
      </c>
      <c r="F72" s="46">
        <f>COUNTIF(Tool!$E88:$BV88,"n")</f>
        <v>0</v>
      </c>
      <c r="G72" s="46">
        <f>COUNTIF(Tool!$E88:$BV88,"x")</f>
        <v>0</v>
      </c>
      <c r="H72" s="33">
        <f>SUM(E72:F72)</f>
        <v>0</v>
      </c>
      <c r="I72" s="34">
        <f>F72</f>
        <v>0</v>
      </c>
      <c r="J72" s="20"/>
      <c r="K72" s="26">
        <f>SUM(E72:G72)</f>
        <v>0</v>
      </c>
    </row>
    <row r="73" spans="1:20" ht="16.5" thickBot="1" x14ac:dyDescent="0.3">
      <c r="A73" s="151"/>
      <c r="B73" s="304" t="s">
        <v>100</v>
      </c>
      <c r="C73" s="305"/>
      <c r="D73" s="21"/>
      <c r="E73" s="147"/>
      <c r="F73" s="148"/>
      <c r="G73" s="148"/>
      <c r="H73" s="149"/>
      <c r="I73" s="150"/>
      <c r="J73" s="20"/>
      <c r="K73" s="18"/>
    </row>
    <row r="74" spans="1:20" ht="63" x14ac:dyDescent="0.25">
      <c r="A74" s="59">
        <v>26</v>
      </c>
      <c r="B74" s="284" t="s">
        <v>159</v>
      </c>
      <c r="C74" s="294" t="str">
        <f>Tool!D90</f>
        <v>F.S. 445.017; 445.018; FG 04-013</v>
      </c>
      <c r="D74" s="21"/>
      <c r="E74" s="27">
        <f>COUNTIF(Tool!$E90:$BV90,"y")</f>
        <v>0</v>
      </c>
      <c r="F74" s="28">
        <f>COUNTIF(Tool!$E90:$BV90,"n")</f>
        <v>0</v>
      </c>
      <c r="G74" s="28">
        <f>COUNTIF(Tool!$E90:$BV90,"x")</f>
        <v>0</v>
      </c>
      <c r="H74" s="29">
        <f t="shared" ref="H74:H85" si="5">SUM(E74:F74)</f>
        <v>0</v>
      </c>
      <c r="I74" s="30">
        <f t="shared" ref="I74:I85" si="6">F74</f>
        <v>0</v>
      </c>
      <c r="J74" s="20"/>
      <c r="K74" s="26">
        <f t="shared" ref="K74:K85" si="7">SUM(E74:G74)</f>
        <v>0</v>
      </c>
    </row>
    <row r="75" spans="1:20" ht="78.75" x14ac:dyDescent="0.25">
      <c r="A75" s="60" t="s">
        <v>132</v>
      </c>
      <c r="B75" s="284" t="s">
        <v>141</v>
      </c>
      <c r="C75" s="290" t="str">
        <f>Tool!D91</f>
        <v>F.S. 445.017; 445.018; FG 04-013</v>
      </c>
      <c r="D75" s="21"/>
      <c r="E75" s="45">
        <f>COUNTIF(Tool!$E91:$BV91,"y")</f>
        <v>0</v>
      </c>
      <c r="F75" s="46">
        <f>COUNTIF(Tool!$E91:$BV91,"n")</f>
        <v>0</v>
      </c>
      <c r="G75" s="46">
        <f>COUNTIF(Tool!$E91:$BV91,"x")</f>
        <v>0</v>
      </c>
      <c r="H75" s="33">
        <f t="shared" si="5"/>
        <v>0</v>
      </c>
      <c r="I75" s="34">
        <f t="shared" si="6"/>
        <v>0</v>
      </c>
      <c r="J75" s="20"/>
      <c r="K75" s="26">
        <f t="shared" si="7"/>
        <v>0</v>
      </c>
    </row>
    <row r="76" spans="1:20" ht="31.5" x14ac:dyDescent="0.25">
      <c r="A76" s="60" t="s">
        <v>191</v>
      </c>
      <c r="B76" s="284" t="s">
        <v>106</v>
      </c>
      <c r="C76" s="290" t="str">
        <f>Tool!D92</f>
        <v>F.S. 445-020; 414.1599; FG 04-013</v>
      </c>
      <c r="D76" s="21"/>
      <c r="E76" s="45">
        <f>COUNTIF(Tool!$E92:$BV92,"y")</f>
        <v>0</v>
      </c>
      <c r="F76" s="46">
        <f>COUNTIF(Tool!$E92:$BV92,"n")</f>
        <v>0</v>
      </c>
      <c r="G76" s="46">
        <f>COUNTIF(Tool!$E92:$BV92,"x")</f>
        <v>0</v>
      </c>
      <c r="H76" s="33">
        <f t="shared" si="5"/>
        <v>0</v>
      </c>
      <c r="I76" s="34">
        <f t="shared" si="6"/>
        <v>0</v>
      </c>
      <c r="J76" s="20"/>
      <c r="K76" s="26">
        <f t="shared" si="7"/>
        <v>0</v>
      </c>
    </row>
    <row r="77" spans="1:20" ht="31.5" x14ac:dyDescent="0.25">
      <c r="A77" s="60" t="s">
        <v>192</v>
      </c>
      <c r="B77" s="284" t="s">
        <v>142</v>
      </c>
      <c r="C77" s="290" t="str">
        <f>Tool!D93</f>
        <v>F.S. 445.017; 445.018; FG 04-013</v>
      </c>
      <c r="D77" s="21"/>
      <c r="E77" s="45">
        <f>COUNTIF(Tool!$E93:$BV93,"y")</f>
        <v>0</v>
      </c>
      <c r="F77" s="46">
        <f>COUNTIF(Tool!$E93:$BV93,"n")</f>
        <v>0</v>
      </c>
      <c r="G77" s="46">
        <f>COUNTIF(Tool!$E93:$BV93,"x")</f>
        <v>0</v>
      </c>
      <c r="H77" s="33">
        <f t="shared" si="5"/>
        <v>0</v>
      </c>
      <c r="I77" s="34">
        <f t="shared" si="6"/>
        <v>0</v>
      </c>
      <c r="J77" s="20"/>
      <c r="K77" s="26">
        <f t="shared" si="7"/>
        <v>0</v>
      </c>
    </row>
    <row r="78" spans="1:20" ht="63" x14ac:dyDescent="0.25">
      <c r="A78" s="66">
        <v>27</v>
      </c>
      <c r="B78" s="284" t="s">
        <v>143</v>
      </c>
      <c r="C78" s="289" t="s">
        <v>93</v>
      </c>
      <c r="D78" s="21"/>
      <c r="E78" s="45">
        <f>COUNTIF(Tool!$E94:$BV94,"y")</f>
        <v>0</v>
      </c>
      <c r="F78" s="46">
        <f>COUNTIF(Tool!$E94:$BV94,"n")</f>
        <v>0</v>
      </c>
      <c r="G78" s="46">
        <f>COUNTIF(Tool!$E94:$BV94,"x")</f>
        <v>0</v>
      </c>
      <c r="H78" s="355" t="s">
        <v>93</v>
      </c>
      <c r="I78" s="356"/>
      <c r="J78" s="20"/>
      <c r="K78" s="47"/>
      <c r="L78" s="21"/>
    </row>
    <row r="79" spans="1:20" ht="31.5" x14ac:dyDescent="0.25">
      <c r="A79" s="60" t="s">
        <v>46</v>
      </c>
      <c r="B79" s="264" t="s">
        <v>427</v>
      </c>
      <c r="C79" s="290" t="str">
        <f>Tool!D95</f>
        <v>F.S. 445.021; FG 01-023; SFWIB Transmittal #5 PY'04</v>
      </c>
      <c r="D79" s="21"/>
      <c r="E79" s="45">
        <f>COUNTIF(Tool!$E95:$BV95,"y")</f>
        <v>0</v>
      </c>
      <c r="F79" s="46">
        <f>COUNTIF(Tool!$E95:$BV95,"n")</f>
        <v>0</v>
      </c>
      <c r="G79" s="46">
        <f>COUNTIF(Tool!$E95:$BV95,"x")</f>
        <v>0</v>
      </c>
      <c r="H79" s="33">
        <f t="shared" si="5"/>
        <v>0</v>
      </c>
      <c r="I79" s="34">
        <f t="shared" si="6"/>
        <v>0</v>
      </c>
      <c r="J79" s="20"/>
      <c r="K79" s="26">
        <f t="shared" si="7"/>
        <v>0</v>
      </c>
    </row>
    <row r="80" spans="1:20" ht="31.5" x14ac:dyDescent="0.25">
      <c r="A80" s="60" t="s">
        <v>291</v>
      </c>
      <c r="B80" s="264" t="s">
        <v>428</v>
      </c>
      <c r="C80" s="290" t="str">
        <f>Tool!D96</f>
        <v>F.S. 445.021; SFWIB Transmittal #5 PY'04; FG 01-023</v>
      </c>
      <c r="D80" s="21"/>
      <c r="E80" s="45">
        <f>COUNTIF(Tool!$E96:$BV96,"y")</f>
        <v>0</v>
      </c>
      <c r="F80" s="46">
        <f>COUNTIF(Tool!$E96:$BV96,"n")</f>
        <v>0</v>
      </c>
      <c r="G80" s="46">
        <f>COUNTIF(Tool!$E96:$BV96,"x")</f>
        <v>0</v>
      </c>
      <c r="H80" s="33">
        <f>SUM(E80:F80)</f>
        <v>0</v>
      </c>
      <c r="I80" s="34">
        <f>F80</f>
        <v>0</v>
      </c>
      <c r="J80" s="20"/>
      <c r="K80" s="26">
        <f t="shared" si="7"/>
        <v>0</v>
      </c>
    </row>
    <row r="81" spans="1:20" ht="31.5" x14ac:dyDescent="0.25">
      <c r="A81" s="60" t="s">
        <v>292</v>
      </c>
      <c r="B81" s="264" t="s">
        <v>429</v>
      </c>
      <c r="C81" s="290" t="str">
        <f>Tool!D97</f>
        <v>F.S. 445.021; SFWIB Transmittal #5 PY'04; FG 01-023</v>
      </c>
      <c r="D81" s="21"/>
      <c r="E81" s="45">
        <f>COUNTIF(Tool!$E97:$BV97,"y")</f>
        <v>0</v>
      </c>
      <c r="F81" s="46">
        <f>COUNTIF(Tool!$E97:$BV97,"n")</f>
        <v>0</v>
      </c>
      <c r="G81" s="46">
        <f>COUNTIF(Tool!$E97:$BV97,"x")</f>
        <v>0</v>
      </c>
      <c r="H81" s="33">
        <f>SUM(E81:F81)</f>
        <v>0</v>
      </c>
      <c r="I81" s="34">
        <f>F81</f>
        <v>0</v>
      </c>
      <c r="J81" s="20"/>
      <c r="K81" s="26">
        <f t="shared" si="7"/>
        <v>0</v>
      </c>
    </row>
    <row r="82" spans="1:20" ht="63" x14ac:dyDescent="0.25">
      <c r="A82" s="60" t="s">
        <v>293</v>
      </c>
      <c r="B82" s="264" t="s">
        <v>430</v>
      </c>
      <c r="C82" s="290" t="str">
        <f>Tool!D98</f>
        <v xml:space="preserve">FG 01-023; SFWIB Transmittal #5 PY'04; TANF Retreat PowerPoint on Relocation </v>
      </c>
      <c r="D82" s="21"/>
      <c r="E82" s="45">
        <f>COUNTIF(Tool!$E98:$BV98,"y")</f>
        <v>0</v>
      </c>
      <c r="F82" s="46">
        <f>COUNTIF(Tool!$E98:$BV98,"n")</f>
        <v>0</v>
      </c>
      <c r="G82" s="46">
        <f>COUNTIF(Tool!$E98:$BV98,"x")</f>
        <v>0</v>
      </c>
      <c r="H82" s="33">
        <f t="shared" si="5"/>
        <v>0</v>
      </c>
      <c r="I82" s="34">
        <f t="shared" si="6"/>
        <v>0</v>
      </c>
      <c r="J82" s="20"/>
      <c r="K82" s="26">
        <f t="shared" si="7"/>
        <v>0</v>
      </c>
    </row>
    <row r="83" spans="1:20" ht="47.25" x14ac:dyDescent="0.25">
      <c r="A83" s="60" t="s">
        <v>294</v>
      </c>
      <c r="B83" s="264" t="s">
        <v>431</v>
      </c>
      <c r="C83" s="290" t="str">
        <f>Tool!D99</f>
        <v>FG 01-023; SFWIB Transmittal #5 PY'04</v>
      </c>
      <c r="D83" s="21"/>
      <c r="E83" s="45">
        <f>COUNTIF(Tool!$E99:$BV99,"y")</f>
        <v>0</v>
      </c>
      <c r="F83" s="46">
        <f>COUNTIF(Tool!$E99:$BV99,"n")</f>
        <v>0</v>
      </c>
      <c r="G83" s="46">
        <f>COUNTIF(Tool!$E99:$BV99,"x")</f>
        <v>0</v>
      </c>
      <c r="H83" s="33">
        <f>SUM(E83:F83)</f>
        <v>0</v>
      </c>
      <c r="I83" s="34">
        <f>F83</f>
        <v>0</v>
      </c>
      <c r="J83" s="20"/>
      <c r="K83" s="26">
        <f t="shared" si="7"/>
        <v>0</v>
      </c>
    </row>
    <row r="84" spans="1:20" ht="31.5" x14ac:dyDescent="0.25">
      <c r="A84" s="66">
        <v>28</v>
      </c>
      <c r="B84" s="284" t="s">
        <v>153</v>
      </c>
      <c r="C84" s="289" t="s">
        <v>93</v>
      </c>
      <c r="D84" s="21"/>
      <c r="E84" s="45">
        <f>COUNTIF(Tool!$E100:$BV100,"y")</f>
        <v>0</v>
      </c>
      <c r="F84" s="46">
        <f>COUNTIF(Tool!$E100:$BV100,"n")</f>
        <v>0</v>
      </c>
      <c r="G84" s="46">
        <f>COUNTIF(Tool!$E100:$BV100,"x")</f>
        <v>0</v>
      </c>
      <c r="H84" s="355" t="s">
        <v>93</v>
      </c>
      <c r="I84" s="356"/>
      <c r="J84" s="20"/>
      <c r="K84" s="47"/>
      <c r="L84" s="21"/>
    </row>
    <row r="85" spans="1:20" ht="16.5" thickBot="1" x14ac:dyDescent="0.3">
      <c r="A85" s="56" t="s">
        <v>133</v>
      </c>
      <c r="B85" s="284" t="s">
        <v>91</v>
      </c>
      <c r="C85" s="285" t="str">
        <f>Tool!D101</f>
        <v>FG 024; SFWIB Directive #9 PY '03</v>
      </c>
      <c r="D85" s="21"/>
      <c r="E85" s="31">
        <f>COUNTIF(Tool!$E101:$BV101,"y")</f>
        <v>0</v>
      </c>
      <c r="F85" s="32">
        <f>COUNTIF(Tool!$E101:$BV101,"n")</f>
        <v>0</v>
      </c>
      <c r="G85" s="32">
        <f>COUNTIF(Tool!$E101:$BV101,"x")</f>
        <v>0</v>
      </c>
      <c r="H85" s="35">
        <f t="shared" si="5"/>
        <v>0</v>
      </c>
      <c r="I85" s="36">
        <f t="shared" si="6"/>
        <v>0</v>
      </c>
      <c r="J85" s="20"/>
      <c r="K85" s="26">
        <f t="shared" si="7"/>
        <v>0</v>
      </c>
    </row>
    <row r="86" spans="1:20" ht="16.5" thickBot="1" x14ac:dyDescent="0.3">
      <c r="A86" s="61"/>
      <c r="B86" s="286" t="s">
        <v>101</v>
      </c>
      <c r="C86" s="306"/>
      <c r="D86" s="21"/>
      <c r="E86" s="1"/>
      <c r="F86" s="2"/>
      <c r="G86" s="2"/>
      <c r="H86" s="3"/>
      <c r="I86" s="4"/>
      <c r="J86" s="20"/>
      <c r="K86" s="18"/>
    </row>
    <row r="87" spans="1:20" ht="31.5" customHeight="1" x14ac:dyDescent="0.25">
      <c r="A87" s="68">
        <v>29</v>
      </c>
      <c r="B87" s="300" t="s">
        <v>136</v>
      </c>
      <c r="C87" s="357" t="s">
        <v>232</v>
      </c>
      <c r="D87" s="21"/>
      <c r="E87" s="27">
        <f>COUNTIF(Tool!$E103:$BV103,"y")</f>
        <v>0</v>
      </c>
      <c r="F87" s="28">
        <f>COUNTIF(Tool!$E103:$BV103,"n")</f>
        <v>0</v>
      </c>
      <c r="G87" s="28">
        <f>COUNTIF(Tool!$E103:$BV103,"x")</f>
        <v>0</v>
      </c>
      <c r="H87" s="353" t="s">
        <v>93</v>
      </c>
      <c r="I87" s="354"/>
      <c r="J87" s="20"/>
      <c r="K87" s="47"/>
      <c r="L87" s="21"/>
      <c r="M87" s="21"/>
      <c r="N87" s="21"/>
      <c r="O87" s="21"/>
      <c r="P87" s="21"/>
      <c r="Q87" s="21"/>
      <c r="R87" s="21"/>
      <c r="S87" s="21"/>
      <c r="T87" s="21"/>
    </row>
    <row r="88" spans="1:20" ht="47.25" x14ac:dyDescent="0.25">
      <c r="A88" s="59" t="s">
        <v>295</v>
      </c>
      <c r="B88" s="264" t="s">
        <v>432</v>
      </c>
      <c r="C88" s="357"/>
      <c r="D88" s="21"/>
      <c r="E88" s="27">
        <f>COUNTIF(Tool!$E105:$BV105,"y")</f>
        <v>0</v>
      </c>
      <c r="F88" s="28">
        <f>COUNTIF(Tool!$E105:$BV105,"n")</f>
        <v>0</v>
      </c>
      <c r="G88" s="28">
        <f>COUNTIF(Tool!$E105:$BV105,"x")</f>
        <v>0</v>
      </c>
      <c r="H88" s="29">
        <f>SUM(E88:F88)</f>
        <v>0</v>
      </c>
      <c r="I88" s="30">
        <f>F88</f>
        <v>0</v>
      </c>
      <c r="J88" s="20"/>
      <c r="K88" s="26">
        <f>SUM(E88:G88)</f>
        <v>0</v>
      </c>
    </row>
    <row r="89" spans="1:20" ht="47.25" x14ac:dyDescent="0.25">
      <c r="A89" s="59" t="s">
        <v>296</v>
      </c>
      <c r="B89" s="264" t="s">
        <v>433</v>
      </c>
      <c r="C89" s="357"/>
      <c r="D89" s="21"/>
      <c r="E89" s="27">
        <f>COUNTIF(Tool!$E106:$BV106,"y")</f>
        <v>0</v>
      </c>
      <c r="F89" s="28">
        <f>COUNTIF(Tool!$E106:$BV106,"n")</f>
        <v>0</v>
      </c>
      <c r="G89" s="28">
        <f>COUNTIF(Tool!$E106:$BV106,"x")</f>
        <v>0</v>
      </c>
      <c r="H89" s="29">
        <f>SUM(E89:F89)</f>
        <v>0</v>
      </c>
      <c r="I89" s="30">
        <f>F89</f>
        <v>0</v>
      </c>
      <c r="J89" s="20"/>
      <c r="K89" s="26"/>
    </row>
    <row r="90" spans="1:20" ht="47.25" x14ac:dyDescent="0.25">
      <c r="A90" s="60" t="s">
        <v>297</v>
      </c>
      <c r="B90" s="284" t="s">
        <v>254</v>
      </c>
      <c r="C90" s="357"/>
      <c r="D90" s="21"/>
      <c r="E90" s="45">
        <f>COUNTIF(Tool!$E107:$BV107,"y")</f>
        <v>0</v>
      </c>
      <c r="F90" s="46">
        <f>COUNTIF(Tool!$E107:$BV107,"n")</f>
        <v>0</v>
      </c>
      <c r="G90" s="46">
        <f>COUNTIF(Tool!$E107:$BV107,"x")</f>
        <v>0</v>
      </c>
      <c r="H90" s="33">
        <f>SUM(E90:F90)</f>
        <v>0</v>
      </c>
      <c r="I90" s="34">
        <f>F90</f>
        <v>0</v>
      </c>
      <c r="J90" s="20"/>
      <c r="K90" s="26">
        <f>SUM(E90:G90)</f>
        <v>0</v>
      </c>
    </row>
    <row r="91" spans="1:20" ht="78.75" x14ac:dyDescent="0.25">
      <c r="A91" s="60" t="s">
        <v>298</v>
      </c>
      <c r="B91" s="284" t="s">
        <v>168</v>
      </c>
      <c r="C91" s="357"/>
      <c r="D91" s="21"/>
      <c r="E91" s="45">
        <f>COUNTIF(Tool!$E108:$BV108,"y")</f>
        <v>0</v>
      </c>
      <c r="F91" s="46">
        <f>COUNTIF(Tool!$E108:$BV108,"n")</f>
        <v>0</v>
      </c>
      <c r="G91" s="46">
        <f>COUNTIF(Tool!$E108:$BV108,"x")</f>
        <v>0</v>
      </c>
      <c r="H91" s="33">
        <f>SUM(E91:F91)</f>
        <v>0</v>
      </c>
      <c r="I91" s="34">
        <f>F91</f>
        <v>0</v>
      </c>
      <c r="J91" s="20"/>
      <c r="K91" s="26">
        <f>SUM(E91:G91)</f>
        <v>0</v>
      </c>
    </row>
    <row r="92" spans="1:20" ht="63" x14ac:dyDescent="0.25">
      <c r="A92" s="60" t="s">
        <v>299</v>
      </c>
      <c r="B92" s="284" t="s">
        <v>231</v>
      </c>
      <c r="C92" s="357"/>
      <c r="D92" s="21"/>
      <c r="E92" s="45">
        <f>COUNTIF(Tool!$E109:$BV109,"y")</f>
        <v>0</v>
      </c>
      <c r="F92" s="46">
        <f>COUNTIF(Tool!$E109:$BV109,"n")</f>
        <v>0</v>
      </c>
      <c r="G92" s="46">
        <f>COUNTIF(Tool!$E109:$BV109,"x")</f>
        <v>0</v>
      </c>
      <c r="H92" s="33">
        <f>SUM(E92:F92)</f>
        <v>0</v>
      </c>
      <c r="I92" s="34">
        <f>F92</f>
        <v>0</v>
      </c>
      <c r="J92" s="20"/>
      <c r="K92" s="26"/>
    </row>
    <row r="93" spans="1:20" ht="16.5" thickBot="1" x14ac:dyDescent="0.3">
      <c r="A93" s="158"/>
      <c r="B93" s="307" t="s">
        <v>102</v>
      </c>
      <c r="C93" s="308"/>
      <c r="D93" s="21"/>
      <c r="E93" s="159"/>
      <c r="F93" s="160"/>
      <c r="G93" s="160"/>
      <c r="H93" s="161"/>
      <c r="I93" s="162"/>
      <c r="J93" s="20"/>
      <c r="K93" s="18"/>
    </row>
    <row r="94" spans="1:20" ht="31.5" x14ac:dyDescent="0.25">
      <c r="A94" s="68">
        <v>30</v>
      </c>
      <c r="B94" s="300" t="s">
        <v>259</v>
      </c>
      <c r="C94" s="368" t="s">
        <v>114</v>
      </c>
      <c r="D94" s="21"/>
      <c r="E94" s="27">
        <f>COUNTIF(Tool!$E111:$BV111,"y")</f>
        <v>0</v>
      </c>
      <c r="F94" s="28">
        <f>COUNTIF(Tool!$E111:$BV111,"n")</f>
        <v>0</v>
      </c>
      <c r="G94" s="28">
        <f>COUNTIF(Tool!$E111:$BV111,"x")</f>
        <v>0</v>
      </c>
      <c r="H94" s="353" t="s">
        <v>93</v>
      </c>
      <c r="I94" s="354"/>
      <c r="J94" s="20"/>
      <c r="K94" s="47"/>
      <c r="L94" s="21"/>
      <c r="M94" s="21"/>
      <c r="N94" s="21"/>
      <c r="O94" s="21"/>
      <c r="P94" s="21"/>
      <c r="Q94" s="21"/>
      <c r="R94" s="21"/>
      <c r="S94" s="21"/>
      <c r="T94" s="21"/>
    </row>
    <row r="95" spans="1:20" ht="31.5" x14ac:dyDescent="0.25">
      <c r="A95" s="64" t="s">
        <v>193</v>
      </c>
      <c r="B95" s="264" t="s">
        <v>434</v>
      </c>
      <c r="C95" s="369"/>
      <c r="D95" s="21"/>
      <c r="E95" s="27">
        <f>COUNTIF(Tool!$E112:$BV112,"y")</f>
        <v>0</v>
      </c>
      <c r="F95" s="28">
        <f>COUNTIF(Tool!$E112:$BV112,"n")</f>
        <v>0</v>
      </c>
      <c r="G95" s="28">
        <f>COUNTIF(Tool!$E112:$BV112,"x")</f>
        <v>0</v>
      </c>
      <c r="H95" s="29">
        <f>SUM(E95:F95)</f>
        <v>0</v>
      </c>
      <c r="I95" s="30">
        <f>F95</f>
        <v>0</v>
      </c>
      <c r="J95" s="20"/>
      <c r="K95" s="26">
        <f>SUM(E95:G95)</f>
        <v>0</v>
      </c>
    </row>
    <row r="96" spans="1:20" ht="31.5" x14ac:dyDescent="0.25">
      <c r="A96" s="66">
        <v>31</v>
      </c>
      <c r="B96" s="284" t="s">
        <v>195</v>
      </c>
      <c r="C96" s="369"/>
      <c r="D96" s="21"/>
      <c r="E96" s="45">
        <f>COUNTIF(Tool!$E113:$BV113,"y")</f>
        <v>0</v>
      </c>
      <c r="F96" s="46">
        <f>COUNTIF(Tool!$E113:$BV113,"n")</f>
        <v>0</v>
      </c>
      <c r="G96" s="46">
        <f>COUNTIF(Tool!$E113:$BV113,"x")</f>
        <v>0</v>
      </c>
      <c r="H96" s="355" t="s">
        <v>93</v>
      </c>
      <c r="I96" s="356"/>
      <c r="J96" s="20"/>
      <c r="K96" s="47"/>
      <c r="L96" s="21"/>
    </row>
    <row r="97" spans="1:12" ht="31.5" x14ac:dyDescent="0.25">
      <c r="A97" s="60" t="s">
        <v>300</v>
      </c>
      <c r="B97" s="264" t="s">
        <v>435</v>
      </c>
      <c r="C97" s="369"/>
      <c r="D97" s="21"/>
      <c r="E97" s="45">
        <f>COUNTIF(Tool!$E114:$BV114,"y")</f>
        <v>0</v>
      </c>
      <c r="F97" s="46">
        <f>COUNTIF(Tool!$E114:$BV114,"n")</f>
        <v>0</v>
      </c>
      <c r="G97" s="46">
        <f>COUNTIF(Tool!$E114:$BV114,"x")</f>
        <v>0</v>
      </c>
      <c r="H97" s="33">
        <f>SUM(E97:F97)</f>
        <v>0</v>
      </c>
      <c r="I97" s="34">
        <f>F97</f>
        <v>0</v>
      </c>
      <c r="J97" s="20"/>
      <c r="K97" s="26">
        <f>SUM(E97:G97)</f>
        <v>0</v>
      </c>
    </row>
    <row r="98" spans="1:12" ht="47.25" x14ac:dyDescent="0.25">
      <c r="A98" s="60" t="s">
        <v>301</v>
      </c>
      <c r="B98" s="264" t="s">
        <v>436</v>
      </c>
      <c r="C98" s="369"/>
      <c r="D98" s="21"/>
      <c r="E98" s="45">
        <f>COUNTIF(Tool!$E115:$BV115,"y")</f>
        <v>0</v>
      </c>
      <c r="F98" s="46">
        <f>COUNTIF(Tool!$E115:$BV115,"n")</f>
        <v>0</v>
      </c>
      <c r="G98" s="46">
        <f>COUNTIF(Tool!$E115:$BV115,"x")</f>
        <v>0</v>
      </c>
      <c r="H98" s="33">
        <f>SUM(E98:F98)</f>
        <v>0</v>
      </c>
      <c r="I98" s="34">
        <f>F98</f>
        <v>0</v>
      </c>
      <c r="J98" s="20"/>
      <c r="K98" s="26">
        <f>SUM(E98:G98)</f>
        <v>0</v>
      </c>
      <c r="L98" s="20" t="s">
        <v>50</v>
      </c>
    </row>
    <row r="99" spans="1:12" ht="48" thickBot="1" x14ac:dyDescent="0.3">
      <c r="A99" s="56" t="s">
        <v>302</v>
      </c>
      <c r="B99" s="264" t="s">
        <v>437</v>
      </c>
      <c r="C99" s="370"/>
      <c r="D99" s="21"/>
      <c r="E99" s="31">
        <f>COUNTIF(Tool!$E116:$BV116,"y")</f>
        <v>0</v>
      </c>
      <c r="F99" s="32">
        <f>COUNTIF(Tool!$E116:$BV116,"n")</f>
        <v>0</v>
      </c>
      <c r="G99" s="32">
        <f>COUNTIF(Tool!$E116:$BV116,"x")</f>
        <v>0</v>
      </c>
      <c r="H99" s="35">
        <f>SUM(E99:F99)</f>
        <v>0</v>
      </c>
      <c r="I99" s="36">
        <f>F99</f>
        <v>0</v>
      </c>
      <c r="J99" s="20"/>
      <c r="K99" s="26">
        <f>SUM(E99:G99)</f>
        <v>0</v>
      </c>
    </row>
    <row r="100" spans="1:12" ht="16.5" thickBot="1" x14ac:dyDescent="0.3">
      <c r="A100" s="70"/>
      <c r="B100" s="286" t="s">
        <v>103</v>
      </c>
      <c r="C100" s="287"/>
      <c r="D100" s="21"/>
      <c r="E100" s="5"/>
      <c r="F100" s="6"/>
      <c r="G100" s="6"/>
      <c r="H100" s="3"/>
      <c r="I100" s="4"/>
      <c r="J100" s="20"/>
      <c r="K100" s="18" t="s">
        <v>50</v>
      </c>
    </row>
    <row r="101" spans="1:12" ht="63.75" thickBot="1" x14ac:dyDescent="0.3">
      <c r="A101" s="69">
        <v>32</v>
      </c>
      <c r="B101" s="284" t="s">
        <v>92</v>
      </c>
      <c r="C101" s="309" t="str">
        <f>Tool!D118</f>
        <v xml:space="preserve">SFWIB Transmittal #1 PY'08  </v>
      </c>
      <c r="D101" s="21"/>
      <c r="E101" s="37">
        <f>COUNTIF(Tool!$E118:$BV118,"y")</f>
        <v>0</v>
      </c>
      <c r="F101" s="38">
        <f>COUNTIF(Tool!$E118:$BV118,"n")</f>
        <v>0</v>
      </c>
      <c r="G101" s="38">
        <f>COUNTIF(Tool!$E118:$BV118,"x")</f>
        <v>0</v>
      </c>
      <c r="H101" s="39">
        <f>SUM(E101:F101)</f>
        <v>0</v>
      </c>
      <c r="I101" s="40">
        <f>F101</f>
        <v>0</v>
      </c>
      <c r="J101" s="20"/>
      <c r="K101" s="26">
        <f>SUM(E101:G101)</f>
        <v>0</v>
      </c>
    </row>
    <row r="102" spans="1:12" ht="16.5" thickBot="1" x14ac:dyDescent="0.3">
      <c r="A102" s="71"/>
      <c r="B102" s="310" t="s">
        <v>104</v>
      </c>
      <c r="C102" s="296"/>
      <c r="D102" s="21"/>
      <c r="E102" s="5"/>
      <c r="F102" s="6"/>
      <c r="G102" s="6"/>
      <c r="H102" s="3"/>
      <c r="I102" s="4"/>
      <c r="J102" s="20"/>
      <c r="K102" s="19" t="s">
        <v>50</v>
      </c>
    </row>
    <row r="103" spans="1:12" ht="63" x14ac:dyDescent="0.25">
      <c r="A103" s="204">
        <v>33</v>
      </c>
      <c r="B103" s="300" t="s">
        <v>122</v>
      </c>
      <c r="C103" s="311" t="str">
        <f>Tool!D120</f>
        <v>SFWIB Directive #7 PY'2002; SFWIB Case File Memo dated 3/29/11; SFWIB Hard Copy Files Transfer Procedures dated 4/15/14</v>
      </c>
      <c r="D103" s="205"/>
      <c r="E103" s="80">
        <f>COUNTIF(Tool!$E120:$BV120,"y")</f>
        <v>0</v>
      </c>
      <c r="F103" s="81">
        <f>COUNTIF(Tool!$E120:$BV120,"n")</f>
        <v>0</v>
      </c>
      <c r="G103" s="81">
        <f>COUNTIF(Tool!$E120:$BV120,"x")</f>
        <v>0</v>
      </c>
      <c r="H103" s="206">
        <f>SUM(E103:F103)</f>
        <v>0</v>
      </c>
      <c r="I103" s="207">
        <f>F103</f>
        <v>0</v>
      </c>
      <c r="J103" s="20"/>
      <c r="K103" s="26">
        <f>SUM(E103:G103)</f>
        <v>0</v>
      </c>
    </row>
    <row r="104" spans="1:12" ht="32.25" thickBot="1" x14ac:dyDescent="0.3">
      <c r="A104" s="208">
        <v>34</v>
      </c>
      <c r="B104" s="312" t="s">
        <v>252</v>
      </c>
      <c r="C104" s="313"/>
      <c r="D104" s="21"/>
      <c r="E104" s="209">
        <f>COUNTIF(Tool!$E121:$BV121,"y")</f>
        <v>0</v>
      </c>
      <c r="F104" s="210">
        <f>COUNTIF(Tool!$E121:$BV121,"n")</f>
        <v>0</v>
      </c>
      <c r="G104" s="210">
        <f>COUNTIF(Tool!$E121:$BV121,"x")</f>
        <v>0</v>
      </c>
      <c r="H104" s="211">
        <f>SUM(E104:F104)</f>
        <v>0</v>
      </c>
      <c r="I104" s="212">
        <f>F104</f>
        <v>0</v>
      </c>
      <c r="J104" s="20"/>
      <c r="K104" s="42"/>
    </row>
    <row r="105" spans="1:12" ht="32.25" thickBot="1" x14ac:dyDescent="0.3">
      <c r="A105" s="208">
        <v>35</v>
      </c>
      <c r="B105" s="278" t="s">
        <v>197</v>
      </c>
      <c r="C105" s="279"/>
      <c r="D105" s="21"/>
      <c r="E105" s="209">
        <f>COUNTIF(Tool!$E124:$BV124,"y")</f>
        <v>0</v>
      </c>
      <c r="F105" s="210">
        <f>COUNTIF(Tool!$E124:$BV124,"n")</f>
        <v>0</v>
      </c>
      <c r="G105" s="210">
        <f>COUNTIF(Tool!$E124:$BV124,"x")</f>
        <v>0</v>
      </c>
      <c r="H105" s="211">
        <f>SUM(E105:F105)</f>
        <v>0</v>
      </c>
      <c r="I105" s="212">
        <f>F105</f>
        <v>0</v>
      </c>
      <c r="J105" s="20"/>
      <c r="K105" s="42"/>
    </row>
    <row r="106" spans="1:12" x14ac:dyDescent="0.25">
      <c r="I106" s="42"/>
      <c r="J106" s="20"/>
    </row>
    <row r="107" spans="1:12" ht="16.5" thickBot="1" x14ac:dyDescent="0.3">
      <c r="I107" s="42"/>
      <c r="J107" s="20"/>
    </row>
    <row r="108" spans="1:12" ht="16.5" thickBot="1" x14ac:dyDescent="0.3">
      <c r="B108" s="316"/>
      <c r="C108" s="317" t="s">
        <v>49</v>
      </c>
      <c r="H108" s="116">
        <f>SUM(H2:H105)</f>
        <v>0</v>
      </c>
      <c r="I108" s="117">
        <f>SUM(I2:I105)</f>
        <v>0</v>
      </c>
      <c r="J108" s="20"/>
    </row>
    <row r="109" spans="1:12" ht="16.5" thickBot="1" x14ac:dyDescent="0.3">
      <c r="H109" s="118"/>
      <c r="I109" s="118"/>
      <c r="J109" s="20"/>
    </row>
    <row r="110" spans="1:12" ht="16.5" thickBot="1" x14ac:dyDescent="0.3">
      <c r="B110" s="316"/>
      <c r="C110" s="317" t="s">
        <v>48</v>
      </c>
      <c r="H110" s="118"/>
      <c r="I110" s="119" t="e">
        <f>I108/H108</f>
        <v>#DIV/0!</v>
      </c>
      <c r="J110" s="20"/>
    </row>
    <row r="111" spans="1:12" x14ac:dyDescent="0.25">
      <c r="H111" s="42"/>
      <c r="I111" s="49"/>
      <c r="J111" s="20"/>
    </row>
    <row r="112" spans="1:12" x14ac:dyDescent="0.25">
      <c r="B112" s="318" t="s">
        <v>146</v>
      </c>
      <c r="I112" s="42"/>
      <c r="J112" s="20"/>
    </row>
    <row r="113" spans="1:11" x14ac:dyDescent="0.25">
      <c r="B113" s="318"/>
      <c r="I113" s="42"/>
      <c r="J113" s="20"/>
    </row>
    <row r="114" spans="1:11" x14ac:dyDescent="0.25">
      <c r="B114" s="319" t="s">
        <v>147</v>
      </c>
      <c r="I114" s="42"/>
      <c r="J114" s="20"/>
    </row>
    <row r="115" spans="1:11" x14ac:dyDescent="0.25">
      <c r="B115" s="320" t="s">
        <v>148</v>
      </c>
      <c r="I115" s="42"/>
      <c r="J115" s="20"/>
    </row>
    <row r="116" spans="1:11" s="50" customFormat="1" x14ac:dyDescent="0.25">
      <c r="A116" s="73" t="s">
        <v>85</v>
      </c>
      <c r="B116" s="321"/>
      <c r="C116" s="322"/>
      <c r="D116" s="7"/>
      <c r="E116" s="7"/>
      <c r="F116" s="7"/>
      <c r="G116" s="8"/>
      <c r="H116" s="8"/>
      <c r="I116" s="7"/>
      <c r="K116" s="51"/>
    </row>
    <row r="117" spans="1:11" x14ac:dyDescent="0.25">
      <c r="A117" s="74" t="s">
        <v>84</v>
      </c>
      <c r="B117" s="323"/>
      <c r="C117" s="324"/>
      <c r="D117" s="9"/>
      <c r="E117" s="9"/>
      <c r="F117" s="9"/>
      <c r="G117" s="10"/>
      <c r="H117" s="10"/>
      <c r="I117" s="11"/>
      <c r="J117" s="20"/>
    </row>
    <row r="118" spans="1:11" x14ac:dyDescent="0.25">
      <c r="A118" s="75" t="s">
        <v>119</v>
      </c>
      <c r="B118" s="325"/>
      <c r="C118" s="326"/>
      <c r="D118" s="12"/>
      <c r="E118" s="12"/>
      <c r="F118" s="12"/>
      <c r="G118" s="13"/>
      <c r="H118" s="13"/>
      <c r="I118" s="14"/>
      <c r="J118" s="20"/>
      <c r="K118" s="51"/>
    </row>
    <row r="119" spans="1:11" x14ac:dyDescent="0.25">
      <c r="A119" s="75" t="s">
        <v>120</v>
      </c>
      <c r="B119" s="325"/>
      <c r="C119" s="326"/>
      <c r="D119" s="12"/>
      <c r="E119" s="12"/>
      <c r="F119" s="12"/>
      <c r="G119" s="13"/>
      <c r="H119" s="13"/>
      <c r="I119" s="14"/>
      <c r="J119" s="20"/>
      <c r="K119" s="51"/>
    </row>
    <row r="120" spans="1:11" x14ac:dyDescent="0.25">
      <c r="A120" s="76"/>
      <c r="B120" s="327"/>
      <c r="C120" s="328"/>
      <c r="D120" s="15"/>
      <c r="E120" s="15"/>
      <c r="F120" s="15"/>
      <c r="G120" s="16"/>
      <c r="H120" s="16"/>
      <c r="I120" s="17"/>
      <c r="J120" s="20"/>
    </row>
    <row r="121" spans="1:11" s="21" customFormat="1" x14ac:dyDescent="0.25">
      <c r="A121" s="76" t="s">
        <v>55</v>
      </c>
      <c r="B121" s="327"/>
      <c r="C121" s="328"/>
      <c r="D121" s="361" t="s">
        <v>56</v>
      </c>
      <c r="E121" s="362"/>
      <c r="F121" s="362"/>
      <c r="G121" s="362"/>
      <c r="H121" s="362"/>
      <c r="I121" s="363"/>
    </row>
    <row r="122" spans="1:11" s="50" customFormat="1" x14ac:dyDescent="0.25">
      <c r="A122" s="75" t="s">
        <v>51</v>
      </c>
      <c r="B122" s="325"/>
      <c r="C122" s="326"/>
      <c r="D122" s="374" t="s">
        <v>52</v>
      </c>
      <c r="E122" s="362"/>
      <c r="F122" s="362"/>
      <c r="G122" s="362"/>
      <c r="H122" s="362"/>
      <c r="I122" s="363"/>
      <c r="K122" s="51"/>
    </row>
    <row r="123" spans="1:11" x14ac:dyDescent="0.25">
      <c r="A123" s="76"/>
      <c r="B123" s="327"/>
      <c r="C123" s="328"/>
      <c r="D123" s="15"/>
      <c r="E123" s="15"/>
      <c r="F123" s="15"/>
      <c r="G123" s="16"/>
      <c r="H123" s="16"/>
      <c r="I123" s="17"/>
      <c r="J123" s="20"/>
    </row>
    <row r="124" spans="1:11" x14ac:dyDescent="0.25">
      <c r="A124" s="76" t="s">
        <v>55</v>
      </c>
      <c r="B124" s="327"/>
      <c r="C124" s="328"/>
      <c r="D124" s="361" t="s">
        <v>56</v>
      </c>
      <c r="E124" s="362"/>
      <c r="F124" s="362"/>
      <c r="G124" s="362"/>
      <c r="H124" s="362"/>
      <c r="I124" s="363"/>
      <c r="J124" s="20"/>
    </row>
    <row r="125" spans="1:11" s="50" customFormat="1" x14ac:dyDescent="0.25">
      <c r="A125" s="75" t="s">
        <v>53</v>
      </c>
      <c r="B125" s="325" t="s">
        <v>50</v>
      </c>
      <c r="C125" s="326"/>
      <c r="D125" s="374" t="s">
        <v>54</v>
      </c>
      <c r="E125" s="362"/>
      <c r="F125" s="362"/>
      <c r="G125" s="362"/>
      <c r="H125" s="362"/>
      <c r="I125" s="363"/>
      <c r="K125" s="51"/>
    </row>
    <row r="126" spans="1:11" s="50" customFormat="1" x14ac:dyDescent="0.25">
      <c r="A126" s="75"/>
      <c r="B126" s="325"/>
      <c r="C126" s="326"/>
      <c r="D126" s="12"/>
      <c r="E126" s="12"/>
      <c r="F126" s="12"/>
      <c r="G126" s="13"/>
      <c r="H126" s="13"/>
      <c r="I126" s="14"/>
      <c r="K126" s="51"/>
    </row>
    <row r="127" spans="1:11" x14ac:dyDescent="0.25">
      <c r="A127" s="76"/>
      <c r="B127" s="327"/>
      <c r="C127" s="328"/>
      <c r="D127" s="15"/>
      <c r="E127" s="15"/>
      <c r="F127" s="15"/>
      <c r="G127" s="16"/>
      <c r="H127" s="16"/>
      <c r="I127" s="17"/>
      <c r="J127" s="20"/>
    </row>
    <row r="128" spans="1:11" x14ac:dyDescent="0.25">
      <c r="A128" s="76"/>
      <c r="B128" s="327"/>
      <c r="C128" s="328"/>
      <c r="D128" s="15"/>
      <c r="E128" s="15"/>
      <c r="F128" s="15"/>
      <c r="G128" s="16"/>
      <c r="H128" s="16"/>
      <c r="I128" s="17"/>
      <c r="J128" s="20"/>
    </row>
    <row r="129" spans="1:11" s="50" customFormat="1" x14ac:dyDescent="0.25">
      <c r="A129" s="76" t="s">
        <v>55</v>
      </c>
      <c r="B129" s="327"/>
      <c r="C129" s="328"/>
      <c r="D129" s="374" t="s">
        <v>56</v>
      </c>
      <c r="E129" s="362"/>
      <c r="F129" s="362"/>
      <c r="G129" s="362"/>
      <c r="H129" s="362"/>
      <c r="I129" s="363"/>
      <c r="K129" s="51"/>
    </row>
    <row r="130" spans="1:11" x14ac:dyDescent="0.25">
      <c r="A130" s="75" t="s">
        <v>51</v>
      </c>
      <c r="B130" s="325"/>
      <c r="C130" s="326"/>
      <c r="D130" s="374" t="s">
        <v>52</v>
      </c>
      <c r="E130" s="362"/>
      <c r="F130" s="362"/>
      <c r="G130" s="362"/>
      <c r="H130" s="362"/>
      <c r="I130" s="363"/>
      <c r="J130" s="20"/>
    </row>
    <row r="131" spans="1:11" x14ac:dyDescent="0.25">
      <c r="A131" s="76"/>
      <c r="B131" s="327"/>
      <c r="C131" s="328"/>
      <c r="D131" s="15"/>
      <c r="E131" s="15"/>
      <c r="F131" s="15"/>
      <c r="G131" s="16"/>
      <c r="H131" s="16"/>
      <c r="I131" s="17"/>
      <c r="J131" s="20"/>
    </row>
    <row r="132" spans="1:11" s="50" customFormat="1" x14ac:dyDescent="0.25">
      <c r="A132" s="75"/>
      <c r="B132" s="325"/>
      <c r="C132" s="326"/>
      <c r="D132" s="12"/>
      <c r="E132" s="12"/>
      <c r="F132" s="12"/>
      <c r="G132" s="13"/>
      <c r="H132" s="13"/>
      <c r="I132" s="14"/>
      <c r="K132" s="51"/>
    </row>
    <row r="133" spans="1:11" x14ac:dyDescent="0.25">
      <c r="A133" s="75" t="s">
        <v>55</v>
      </c>
      <c r="B133" s="325"/>
      <c r="C133" s="326"/>
      <c r="D133" s="361" t="s">
        <v>56</v>
      </c>
      <c r="E133" s="362"/>
      <c r="F133" s="362"/>
      <c r="G133" s="362"/>
      <c r="H133" s="362"/>
      <c r="I133" s="363"/>
      <c r="J133" s="20"/>
    </row>
    <row r="134" spans="1:11" x14ac:dyDescent="0.25">
      <c r="A134" s="77" t="s">
        <v>53</v>
      </c>
      <c r="B134" s="329"/>
      <c r="C134" s="330"/>
      <c r="D134" s="371" t="s">
        <v>54</v>
      </c>
      <c r="E134" s="372"/>
      <c r="F134" s="372"/>
      <c r="G134" s="372"/>
      <c r="H134" s="372"/>
      <c r="I134" s="373"/>
      <c r="J134" s="20"/>
    </row>
    <row r="135" spans="1:11" x14ac:dyDescent="0.25">
      <c r="A135" s="78"/>
      <c r="G135" s="48"/>
      <c r="I135" s="20"/>
      <c r="J135" s="20"/>
    </row>
    <row r="139" spans="1:11" x14ac:dyDescent="0.25">
      <c r="B139" s="331"/>
      <c r="C139" s="317"/>
      <c r="J139" s="20"/>
    </row>
  </sheetData>
  <customSheetViews>
    <customSheetView guid="{2B2188A7-B67B-40C1-AD9F-9FEF52D37E4D}">
      <selection activeCell="D2" sqref="D2"/>
      <pageMargins left="0.75" right="0.75" top="1" bottom="1" header="0.5" footer="0.5"/>
      <pageSetup scale="75" fitToHeight="9" orientation="portrait" r:id="rId1"/>
      <headerFooter alignWithMargins="0">
        <oddFooter>&amp;L&amp;"Arial,Bold Italic"&amp;8REPORT&amp;C&amp;F&amp;R&amp;"Arial,Bold Italic"&amp;8&amp;P</oddFooter>
      </headerFooter>
    </customSheetView>
  </customSheetViews>
  <mergeCells count="36">
    <mergeCell ref="D134:I134"/>
    <mergeCell ref="D129:I129"/>
    <mergeCell ref="D124:I124"/>
    <mergeCell ref="D133:I133"/>
    <mergeCell ref="D122:I122"/>
    <mergeCell ref="D125:I125"/>
    <mergeCell ref="D130:I130"/>
    <mergeCell ref="H38:I38"/>
    <mergeCell ref="H44:I44"/>
    <mergeCell ref="D121:I121"/>
    <mergeCell ref="C68:C69"/>
    <mergeCell ref="H71:I71"/>
    <mergeCell ref="H78:I78"/>
    <mergeCell ref="H84:I84"/>
    <mergeCell ref="H87:I87"/>
    <mergeCell ref="H94:I94"/>
    <mergeCell ref="H96:I96"/>
    <mergeCell ref="H56:I56"/>
    <mergeCell ref="H64:I64"/>
    <mergeCell ref="C94:C99"/>
    <mergeCell ref="H23:I23"/>
    <mergeCell ref="H57:I57"/>
    <mergeCell ref="C87:C92"/>
    <mergeCell ref="H4:I4"/>
    <mergeCell ref="H50:I50"/>
    <mergeCell ref="H42:I42"/>
    <mergeCell ref="C13:C21"/>
    <mergeCell ref="H14:I14"/>
    <mergeCell ref="H15:I15"/>
    <mergeCell ref="H16:I16"/>
    <mergeCell ref="H17:I17"/>
    <mergeCell ref="H18:I18"/>
    <mergeCell ref="H19:I19"/>
    <mergeCell ref="H20:I20"/>
    <mergeCell ref="H28:I28"/>
    <mergeCell ref="H31:I31"/>
  </mergeCells>
  <phoneticPr fontId="0" type="noConversion"/>
  <conditionalFormatting sqref="A3:A4 A28 A23">
    <cfRule type="cellIs" dxfId="38" priority="77" stopIfTrue="1" operator="equal">
      <formula>"n/a"</formula>
    </cfRule>
  </conditionalFormatting>
  <conditionalFormatting sqref="B54 B60:B62 B65 B68:B69 B72 B88:B92 B101 B103:B104 B95:B99 B29:B32 B2 B22 B35:B44 B74:B85 B50:B52">
    <cfRule type="cellIs" dxfId="37" priority="76" stopIfTrue="1" operator="equal">
      <formula>"n"</formula>
    </cfRule>
  </conditionalFormatting>
  <conditionalFormatting sqref="B66 B43 B22 B33">
    <cfRule type="cellIs" dxfId="36" priority="73" operator="equal">
      <formula>"n"</formula>
    </cfRule>
  </conditionalFormatting>
  <conditionalFormatting sqref="I2:I6 I44:I54 I8 I56:I57 I25:I42 I12:I13 I72:I104 I59:I70 I106:I1048576 I21:I23">
    <cfRule type="cellIs" dxfId="35" priority="45" operator="greaterThan">
      <formula>0</formula>
    </cfRule>
    <cfRule type="cellIs" dxfId="34" priority="46" operator="greaterThan">
      <formula>0</formula>
    </cfRule>
  </conditionalFormatting>
  <conditionalFormatting sqref="I7">
    <cfRule type="cellIs" dxfId="33" priority="40" operator="greaterThan">
      <formula>0</formula>
    </cfRule>
    <cfRule type="cellIs" dxfId="32" priority="41" operator="greaterThan">
      <formula>0</formula>
    </cfRule>
  </conditionalFormatting>
  <conditionalFormatting sqref="I43">
    <cfRule type="cellIs" dxfId="31" priority="38" operator="greaterThan">
      <formula>0</formula>
    </cfRule>
    <cfRule type="cellIs" dxfId="30" priority="39" operator="greaterThan">
      <formula>0</formula>
    </cfRule>
  </conditionalFormatting>
  <conditionalFormatting sqref="I24">
    <cfRule type="cellIs" dxfId="29" priority="33" operator="greaterThan">
      <formula>0</formula>
    </cfRule>
    <cfRule type="cellIs" dxfId="28" priority="34" operator="greaterThan">
      <formula>0</formula>
    </cfRule>
  </conditionalFormatting>
  <conditionalFormatting sqref="A10:B11 A9">
    <cfRule type="cellIs" dxfId="27" priority="32" stopIfTrue="1" operator="equal">
      <formula>"n"</formula>
    </cfRule>
  </conditionalFormatting>
  <conditionalFormatting sqref="I10:I11">
    <cfRule type="cellIs" dxfId="26" priority="30" operator="greaterThan">
      <formula>0</formula>
    </cfRule>
    <cfRule type="cellIs" dxfId="25" priority="31" operator="greaterThan">
      <formula>0</formula>
    </cfRule>
  </conditionalFormatting>
  <conditionalFormatting sqref="I9">
    <cfRule type="cellIs" dxfId="24" priority="27" operator="greaterThan">
      <formula>0</formula>
    </cfRule>
    <cfRule type="cellIs" dxfId="23" priority="28" operator="greaterThan">
      <formula>0</formula>
    </cfRule>
  </conditionalFormatting>
  <conditionalFormatting sqref="I71">
    <cfRule type="cellIs" dxfId="22" priority="25" operator="greaterThan">
      <formula>0</formula>
    </cfRule>
    <cfRule type="cellIs" dxfId="21" priority="26" operator="greaterThan">
      <formula>0</formula>
    </cfRule>
  </conditionalFormatting>
  <conditionalFormatting sqref="B5">
    <cfRule type="cellIs" dxfId="20" priority="24" stopIfTrue="1" operator="equal">
      <formula>"n"</formula>
    </cfRule>
  </conditionalFormatting>
  <conditionalFormatting sqref="C5">
    <cfRule type="cellIs" dxfId="19" priority="22" stopIfTrue="1" operator="equal">
      <formula>"n"</formula>
    </cfRule>
  </conditionalFormatting>
  <conditionalFormatting sqref="B6">
    <cfRule type="cellIs" dxfId="18" priority="21" stopIfTrue="1" operator="equal">
      <formula>"n"</formula>
    </cfRule>
  </conditionalFormatting>
  <conditionalFormatting sqref="C6">
    <cfRule type="cellIs" dxfId="17" priority="20" stopIfTrue="1" operator="equal">
      <formula>"n"</formula>
    </cfRule>
  </conditionalFormatting>
  <conditionalFormatting sqref="B7">
    <cfRule type="cellIs" dxfId="16" priority="19" stopIfTrue="1" operator="equal">
      <formula>"n"</formula>
    </cfRule>
  </conditionalFormatting>
  <conditionalFormatting sqref="B8">
    <cfRule type="cellIs" dxfId="15" priority="18" stopIfTrue="1" operator="equal">
      <formula>"n"</formula>
    </cfRule>
  </conditionalFormatting>
  <conditionalFormatting sqref="C8">
    <cfRule type="cellIs" dxfId="14" priority="17" stopIfTrue="1" operator="equal">
      <formula>"n"</formula>
    </cfRule>
  </conditionalFormatting>
  <conditionalFormatting sqref="B59">
    <cfRule type="cellIs" dxfId="13" priority="10" operator="equal">
      <formula>"N"</formula>
    </cfRule>
  </conditionalFormatting>
  <conditionalFormatting sqref="B13">
    <cfRule type="cellIs" dxfId="12" priority="16" stopIfTrue="1" operator="equal">
      <formula>"n"</formula>
    </cfRule>
  </conditionalFormatting>
  <conditionalFormatting sqref="B14:B20">
    <cfRule type="cellIs" dxfId="11" priority="15" operator="equal">
      <formula>"n"</formula>
    </cfRule>
  </conditionalFormatting>
  <conditionalFormatting sqref="B21">
    <cfRule type="cellIs" dxfId="10" priority="14" operator="equal">
      <formula>"N"</formula>
    </cfRule>
  </conditionalFormatting>
  <conditionalFormatting sqref="B25">
    <cfRule type="cellIs" dxfId="9" priority="13" operator="equal">
      <formula>"N"</formula>
    </cfRule>
  </conditionalFormatting>
  <conditionalFormatting sqref="B26">
    <cfRule type="cellIs" dxfId="8" priority="12" operator="equal">
      <formula>"N"</formula>
    </cfRule>
  </conditionalFormatting>
  <conditionalFormatting sqref="C25:C26">
    <cfRule type="cellIs" dxfId="7" priority="11" operator="equal">
      <formula>"N"</formula>
    </cfRule>
  </conditionalFormatting>
  <conditionalFormatting sqref="I58">
    <cfRule type="cellIs" dxfId="6" priority="8" operator="greaterThan">
      <formula>0</formula>
    </cfRule>
    <cfRule type="cellIs" dxfId="5" priority="9" operator="greaterThan">
      <formula>0</formula>
    </cfRule>
  </conditionalFormatting>
  <conditionalFormatting sqref="B45:B49">
    <cfRule type="cellIs" dxfId="4" priority="6" stopIfTrue="1" operator="equal">
      <formula>"n"</formula>
    </cfRule>
  </conditionalFormatting>
  <conditionalFormatting sqref="I105">
    <cfRule type="cellIs" dxfId="3" priority="3" operator="greaterThan">
      <formula>0</formula>
    </cfRule>
    <cfRule type="cellIs" dxfId="2" priority="4" operator="greaterThan">
      <formula>0</formula>
    </cfRule>
  </conditionalFormatting>
  <conditionalFormatting sqref="I14:I20">
    <cfRule type="cellIs" dxfId="1" priority="1" operator="greaterThan">
      <formula>0</formula>
    </cfRule>
    <cfRule type="cellIs" dxfId="0" priority="2" operator="greaterThan">
      <formula>0</formula>
    </cfRule>
  </conditionalFormatting>
  <printOptions horizontalCentered="1"/>
  <pageMargins left="0.5" right="0.5" top="0.75" bottom="0.75" header="0.5" footer="0.5"/>
  <pageSetup scale="70" fitToHeight="9" orientation="portrait" r:id="rId2"/>
  <headerFooter alignWithMargins="0">
    <oddFooter>&amp;L&amp;"Arial,Bold Italic"&amp;8REPORT&amp;C&amp;F&amp;R&amp;"Arial,Bold Italic"&amp;8&amp;P</oddFooter>
  </headerFooter>
  <rowBreaks count="2" manualBreakCount="2">
    <brk id="92" max="8" man="1"/>
    <brk id="13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90" zoomScaleNormal="90" workbookViewId="0">
      <selection activeCell="C5" sqref="C5:D5"/>
    </sheetView>
  </sheetViews>
  <sheetFormatPr defaultColWidth="9.140625" defaultRowHeight="15.75" x14ac:dyDescent="0.25"/>
  <cols>
    <col min="1" max="1" width="4.42578125" style="121" bestFit="1" customWidth="1"/>
    <col min="2" max="2" width="25.5703125" style="121" customWidth="1"/>
    <col min="3" max="3" width="19.5703125" style="137" customWidth="1"/>
    <col min="4" max="4" width="14" style="137" customWidth="1"/>
    <col min="5" max="5" width="20.42578125" style="121" customWidth="1"/>
    <col min="6" max="6" width="26.5703125" style="137" customWidth="1"/>
    <col min="7" max="16384" width="9.140625" style="121"/>
  </cols>
  <sheetData>
    <row r="1" spans="1:6" x14ac:dyDescent="0.25">
      <c r="A1" s="120"/>
      <c r="B1" s="83"/>
      <c r="C1" s="375"/>
      <c r="D1" s="375"/>
      <c r="E1" s="375"/>
      <c r="F1" s="376"/>
    </row>
    <row r="2" spans="1:6" x14ac:dyDescent="0.25">
      <c r="A2" s="122"/>
      <c r="B2" s="84" t="s">
        <v>323</v>
      </c>
      <c r="C2" s="377"/>
      <c r="D2" s="377"/>
      <c r="E2" s="377"/>
      <c r="F2" s="378"/>
    </row>
    <row r="3" spans="1:6" x14ac:dyDescent="0.25">
      <c r="A3" s="122"/>
      <c r="B3" s="84" t="s">
        <v>324</v>
      </c>
      <c r="C3" s="377"/>
      <c r="D3" s="377"/>
      <c r="E3" s="377"/>
      <c r="F3" s="378"/>
    </row>
    <row r="4" spans="1:6" x14ac:dyDescent="0.25">
      <c r="A4" s="122"/>
      <c r="B4" s="84" t="s">
        <v>325</v>
      </c>
      <c r="C4" s="377"/>
      <c r="D4" s="377"/>
      <c r="E4" s="377"/>
      <c r="F4" s="378"/>
    </row>
    <row r="5" spans="1:6" x14ac:dyDescent="0.25">
      <c r="A5" s="122"/>
      <c r="B5" s="85" t="s">
        <v>448</v>
      </c>
      <c r="C5" s="377" t="s">
        <v>447</v>
      </c>
      <c r="D5" s="377"/>
      <c r="E5" s="377"/>
      <c r="F5" s="378"/>
    </row>
    <row r="6" spans="1:6" x14ac:dyDescent="0.25">
      <c r="A6" s="122"/>
      <c r="B6" s="84"/>
      <c r="C6" s="380"/>
      <c r="D6" s="380"/>
      <c r="E6" s="380"/>
      <c r="F6" s="381"/>
    </row>
    <row r="7" spans="1:6" x14ac:dyDescent="0.25">
      <c r="A7" s="143" t="s">
        <v>10</v>
      </c>
      <c r="B7" s="82" t="s">
        <v>211</v>
      </c>
      <c r="C7" s="82" t="s">
        <v>212</v>
      </c>
      <c r="D7" s="82" t="s">
        <v>213</v>
      </c>
      <c r="E7" s="82" t="s">
        <v>214</v>
      </c>
      <c r="F7" s="144" t="s">
        <v>11</v>
      </c>
    </row>
    <row r="8" spans="1:6" x14ac:dyDescent="0.25">
      <c r="A8" s="123">
        <v>1</v>
      </c>
      <c r="B8" s="165"/>
      <c r="C8" s="165"/>
      <c r="D8" s="166"/>
      <c r="E8" s="87"/>
      <c r="F8" s="178"/>
    </row>
    <row r="9" spans="1:6" x14ac:dyDescent="0.25">
      <c r="A9" s="123">
        <v>2</v>
      </c>
      <c r="B9" s="164"/>
      <c r="C9" s="164"/>
      <c r="D9" s="174"/>
      <c r="E9" s="87"/>
      <c r="F9" s="178"/>
    </row>
    <row r="10" spans="1:6" x14ac:dyDescent="0.25">
      <c r="A10" s="123">
        <v>3</v>
      </c>
      <c r="B10" s="164"/>
      <c r="C10" s="164"/>
      <c r="D10" s="174"/>
      <c r="E10" s="87"/>
      <c r="F10" s="178"/>
    </row>
    <row r="11" spans="1:6" x14ac:dyDescent="0.25">
      <c r="A11" s="123">
        <v>4</v>
      </c>
      <c r="B11" s="164"/>
      <c r="C11" s="164"/>
      <c r="D11" s="174"/>
      <c r="E11" s="87"/>
      <c r="F11" s="178"/>
    </row>
    <row r="12" spans="1:6" x14ac:dyDescent="0.25">
      <c r="A12" s="123">
        <v>5</v>
      </c>
      <c r="B12" s="164"/>
      <c r="C12" s="164"/>
      <c r="D12" s="174"/>
      <c r="E12" s="87"/>
      <c r="F12" s="178"/>
    </row>
    <row r="13" spans="1:6" x14ac:dyDescent="0.25">
      <c r="A13" s="123">
        <v>6</v>
      </c>
      <c r="B13" s="164"/>
      <c r="C13" s="164"/>
      <c r="D13" s="174"/>
      <c r="E13" s="87"/>
      <c r="F13" s="178"/>
    </row>
    <row r="14" spans="1:6" x14ac:dyDescent="0.25">
      <c r="A14" s="123">
        <v>7</v>
      </c>
      <c r="B14" s="164"/>
      <c r="C14" s="164"/>
      <c r="D14" s="174"/>
      <c r="E14" s="87"/>
      <c r="F14" s="178"/>
    </row>
    <row r="15" spans="1:6" x14ac:dyDescent="0.25">
      <c r="A15" s="123">
        <v>8</v>
      </c>
      <c r="B15" s="164"/>
      <c r="C15" s="164"/>
      <c r="D15" s="174"/>
      <c r="E15" s="87"/>
      <c r="F15" s="178"/>
    </row>
    <row r="16" spans="1:6" x14ac:dyDescent="0.25">
      <c r="A16" s="123">
        <v>9</v>
      </c>
      <c r="B16" s="164"/>
      <c r="C16" s="164"/>
      <c r="D16" s="174"/>
      <c r="E16" s="87"/>
      <c r="F16" s="178"/>
    </row>
    <row r="17" spans="1:10" x14ac:dyDescent="0.25">
      <c r="A17" s="123">
        <v>10</v>
      </c>
      <c r="B17" s="164"/>
      <c r="C17" s="164"/>
      <c r="D17" s="174"/>
      <c r="E17" s="87"/>
      <c r="F17" s="178"/>
    </row>
    <row r="18" spans="1:10" x14ac:dyDescent="0.25">
      <c r="A18" s="123">
        <v>11</v>
      </c>
      <c r="B18" s="164"/>
      <c r="C18" s="164"/>
      <c r="D18" s="174"/>
      <c r="E18" s="87"/>
      <c r="F18" s="179"/>
    </row>
    <row r="19" spans="1:10" x14ac:dyDescent="0.25">
      <c r="A19" s="123">
        <v>12</v>
      </c>
      <c r="B19" s="164"/>
      <c r="C19" s="164"/>
      <c r="D19" s="174"/>
      <c r="E19" s="87"/>
      <c r="F19" s="179"/>
    </row>
    <row r="20" spans="1:10" x14ac:dyDescent="0.25">
      <c r="A20" s="123">
        <v>13</v>
      </c>
      <c r="B20" s="164"/>
      <c r="C20" s="164"/>
      <c r="D20" s="174"/>
      <c r="E20" s="87"/>
      <c r="F20" s="178"/>
    </row>
    <row r="21" spans="1:10" x14ac:dyDescent="0.25">
      <c r="A21" s="123">
        <v>14</v>
      </c>
      <c r="B21" s="165"/>
      <c r="C21" s="165"/>
      <c r="D21" s="174"/>
      <c r="E21" s="87"/>
      <c r="F21" s="178"/>
    </row>
    <row r="22" spans="1:10" x14ac:dyDescent="0.25">
      <c r="A22" s="123">
        <v>15</v>
      </c>
      <c r="B22" s="164"/>
      <c r="C22" s="164"/>
      <c r="D22" s="174"/>
      <c r="E22" s="87"/>
      <c r="F22" s="178"/>
    </row>
    <row r="23" spans="1:10" x14ac:dyDescent="0.25">
      <c r="A23" s="123">
        <v>16</v>
      </c>
      <c r="B23" s="227"/>
      <c r="C23" s="227"/>
      <c r="D23" s="228"/>
      <c r="E23" s="175"/>
      <c r="F23" s="229"/>
      <c r="J23" s="124"/>
    </row>
    <row r="24" spans="1:10" x14ac:dyDescent="0.25">
      <c r="A24" s="123">
        <v>17</v>
      </c>
      <c r="B24" s="227"/>
      <c r="C24" s="227"/>
      <c r="D24" s="228"/>
      <c r="E24" s="175"/>
      <c r="F24" s="229"/>
    </row>
    <row r="25" spans="1:10" x14ac:dyDescent="0.25">
      <c r="A25" s="123">
        <v>18</v>
      </c>
      <c r="B25" s="227"/>
      <c r="C25" s="227"/>
      <c r="D25" s="228"/>
      <c r="E25" s="175"/>
      <c r="F25" s="229"/>
    </row>
    <row r="26" spans="1:10" x14ac:dyDescent="0.25">
      <c r="A26" s="123">
        <v>19</v>
      </c>
      <c r="B26" s="227"/>
      <c r="C26" s="227"/>
      <c r="D26" s="228"/>
      <c r="E26" s="175"/>
      <c r="F26" s="229"/>
    </row>
    <row r="27" spans="1:10" x14ac:dyDescent="0.25">
      <c r="A27" s="123">
        <v>20</v>
      </c>
      <c r="B27" s="227"/>
      <c r="C27" s="227"/>
      <c r="D27" s="228"/>
      <c r="E27" s="175"/>
      <c r="F27" s="229"/>
    </row>
    <row r="28" spans="1:10" x14ac:dyDescent="0.25">
      <c r="A28" s="122"/>
      <c r="B28" s="125"/>
      <c r="C28" s="142"/>
      <c r="D28" s="163"/>
      <c r="E28" s="142"/>
      <c r="F28" s="177"/>
    </row>
    <row r="29" spans="1:10" x14ac:dyDescent="0.25">
      <c r="A29" s="122"/>
      <c r="B29" s="126"/>
      <c r="C29" s="142"/>
      <c r="D29" s="163"/>
      <c r="E29" s="127"/>
      <c r="F29" s="177"/>
    </row>
    <row r="30" spans="1:10" x14ac:dyDescent="0.25">
      <c r="A30" s="122"/>
      <c r="B30" s="128" t="s">
        <v>0</v>
      </c>
      <c r="C30" s="129"/>
      <c r="D30" s="129"/>
      <c r="E30" s="189" t="s">
        <v>249</v>
      </c>
      <c r="F30" s="187"/>
    </row>
    <row r="31" spans="1:10" x14ac:dyDescent="0.25">
      <c r="A31" s="122"/>
      <c r="B31" s="130"/>
      <c r="C31" s="127"/>
      <c r="D31" s="163"/>
      <c r="E31" s="142"/>
      <c r="F31" s="177"/>
    </row>
    <row r="32" spans="1:10" x14ac:dyDescent="0.25">
      <c r="A32" s="122"/>
      <c r="B32" s="125" t="s">
        <v>1</v>
      </c>
      <c r="C32" s="142"/>
      <c r="D32" s="163"/>
      <c r="E32" s="188" t="s">
        <v>2</v>
      </c>
      <c r="F32" s="177"/>
    </row>
    <row r="33" spans="1:8" x14ac:dyDescent="0.25">
      <c r="A33" s="122"/>
      <c r="B33" s="125"/>
      <c r="C33" s="142"/>
      <c r="D33" s="163"/>
      <c r="E33" s="142"/>
      <c r="F33" s="177"/>
    </row>
    <row r="34" spans="1:8" x14ac:dyDescent="0.25">
      <c r="A34" s="122"/>
      <c r="B34" s="130" t="s">
        <v>245</v>
      </c>
      <c r="C34" s="142"/>
      <c r="D34" s="131"/>
      <c r="E34" s="199" t="s">
        <v>246</v>
      </c>
      <c r="F34" s="200"/>
    </row>
    <row r="35" spans="1:8" x14ac:dyDescent="0.25">
      <c r="A35" s="122"/>
      <c r="B35" s="190" t="s">
        <v>3</v>
      </c>
      <c r="C35" s="142"/>
      <c r="D35" s="127"/>
      <c r="E35" s="127" t="s">
        <v>4</v>
      </c>
      <c r="F35" s="177"/>
    </row>
    <row r="36" spans="1:8" x14ac:dyDescent="0.25">
      <c r="A36" s="122"/>
      <c r="B36" s="125"/>
      <c r="C36" s="142"/>
      <c r="D36" s="163"/>
      <c r="E36" s="142"/>
      <c r="F36" s="177"/>
    </row>
    <row r="37" spans="1:8" x14ac:dyDescent="0.25">
      <c r="A37" s="122"/>
      <c r="B37" s="125" t="s">
        <v>245</v>
      </c>
      <c r="C37" s="142"/>
      <c r="D37" s="163"/>
      <c r="E37" s="188" t="s">
        <v>246</v>
      </c>
      <c r="F37" s="177"/>
      <c r="G37" s="132"/>
      <c r="H37" s="132"/>
    </row>
    <row r="38" spans="1:8" x14ac:dyDescent="0.25">
      <c r="A38" s="122"/>
      <c r="B38" s="130" t="s">
        <v>5</v>
      </c>
      <c r="C38" s="142"/>
      <c r="D38" s="127"/>
      <c r="E38" s="127" t="s">
        <v>53</v>
      </c>
      <c r="F38" s="177"/>
      <c r="G38" s="132"/>
      <c r="H38" s="132"/>
    </row>
    <row r="39" spans="1:8" x14ac:dyDescent="0.25">
      <c r="A39" s="122"/>
      <c r="B39" s="125"/>
      <c r="C39" s="142"/>
      <c r="D39" s="163"/>
      <c r="E39" s="142"/>
      <c r="F39" s="177"/>
      <c r="G39" s="132"/>
      <c r="H39" s="132"/>
    </row>
    <row r="40" spans="1:8" x14ac:dyDescent="0.25">
      <c r="A40" s="122"/>
      <c r="B40" s="125" t="s">
        <v>247</v>
      </c>
      <c r="C40" s="142"/>
      <c r="D40" s="163"/>
      <c r="E40" s="188" t="s">
        <v>248</v>
      </c>
      <c r="F40" s="177"/>
      <c r="G40" s="132"/>
      <c r="H40" s="132"/>
    </row>
    <row r="41" spans="1:8" ht="16.5" thickBot="1" x14ac:dyDescent="0.3">
      <c r="A41" s="133"/>
      <c r="B41" s="134" t="s">
        <v>6</v>
      </c>
      <c r="C41" s="135"/>
      <c r="D41" s="167"/>
      <c r="E41" s="167" t="s">
        <v>54</v>
      </c>
      <c r="F41" s="180"/>
      <c r="G41" s="132"/>
      <c r="H41" s="132" t="s">
        <v>7</v>
      </c>
    </row>
    <row r="42" spans="1:8" x14ac:dyDescent="0.25">
      <c r="B42" s="132" t="s">
        <v>8</v>
      </c>
      <c r="C42" s="136"/>
      <c r="E42" s="136"/>
      <c r="F42" s="136"/>
      <c r="G42" s="132"/>
      <c r="H42" s="132"/>
    </row>
    <row r="43" spans="1:8" x14ac:dyDescent="0.25">
      <c r="B43" s="121" t="s">
        <v>9</v>
      </c>
      <c r="E43" s="136"/>
      <c r="F43" s="136"/>
      <c r="G43" s="132"/>
      <c r="H43" s="132" t="s">
        <v>50</v>
      </c>
    </row>
  </sheetData>
  <autoFilter ref="B7:F7"/>
  <customSheetViews>
    <customSheetView guid="{2B2188A7-B67B-40C1-AD9F-9FEF52D37E4D}" scale="75">
      <selection activeCell="L12" sqref="L12"/>
      <colBreaks count="1" manualBreakCount="1">
        <brk id="6" max="1048575" man="1"/>
      </colBreaks>
      <pageMargins left="0.7" right="0.7" top="0.75" bottom="0.75" header="0.3" footer="0.3"/>
      <pageSetup scale="96" orientation="portrait" r:id="rId1"/>
    </customSheetView>
  </customSheetViews>
  <mergeCells count="7">
    <mergeCell ref="E1:F6"/>
    <mergeCell ref="C1:D1"/>
    <mergeCell ref="C2:D2"/>
    <mergeCell ref="C3:D3"/>
    <mergeCell ref="C4:D4"/>
    <mergeCell ref="C5:D5"/>
    <mergeCell ref="C6:D6"/>
  </mergeCells>
  <phoneticPr fontId="1" type="noConversion"/>
  <pageMargins left="0.7" right="0.7" top="0.75" bottom="0.75" header="0.3" footer="0.3"/>
  <pageSetup scale="82" orientation="portrait" r:id="rId2"/>
  <colBreaks count="1" manualBreakCount="1">
    <brk id="6"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54226EFCF76A40B83CD42B2D7DA498" ma:contentTypeVersion="4" ma:contentTypeDescription="Create a new document." ma:contentTypeScope="" ma:versionID="291cffa97ee21a015d3a4dfc03d04cc7">
  <xsd:schema xmlns:xsd="http://www.w3.org/2001/XMLSchema" xmlns:p="http://schemas.microsoft.com/office/2006/metadata/properties" xmlns:ns2="http://schemas.microsoft.com/sharepoint/v3/fields" xmlns:ns3="6b0bc105-f6f5-4dc3-a59d-78377e49eb25" targetNamespace="http://schemas.microsoft.com/office/2006/metadata/properties" ma:root="true" ma:fieldsID="1ac43fd2d8a086dd1ff18a333d755afb" ns2:_="" ns3:_="">
    <xsd:import namespace="http://schemas.microsoft.com/sharepoint/v3/fields"/>
    <xsd:import namespace="6b0bc105-f6f5-4dc3-a59d-78377e49eb25"/>
    <xsd:element name="properties">
      <xsd:complexType>
        <xsd:sequence>
          <xsd:element name="documentManagement">
            <xsd:complexType>
              <xsd:all>
                <xsd:element ref="ns2:_DCDateCreated" minOccurs="0"/>
                <xsd:element ref="ns3:Comments" minOccurs="0"/>
                <xsd:element ref="ns3:Comments0" minOccurs="0"/>
                <xsd:element ref="ns3:Type_x0020_of_x0020_Doc" minOccurs="0"/>
              </xsd:all>
            </xsd:complexType>
          </xsd:element>
        </xsd:sequence>
      </xsd:complex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1" nillable="true" ma:displayName="Date Created" ma:default="" ma:description="The date on which this resource was created" ma:format="DateOnly" ma:internalName="_DCDateCreated">
      <xsd:simpleType>
        <xsd:restriction base="dms:DateTime"/>
      </xsd:simpleType>
    </xsd:element>
  </xsd:schema>
  <xsd:schema xmlns:xsd="http://www.w3.org/2001/XMLSchema" xmlns:dms="http://schemas.microsoft.com/office/2006/documentManagement/types" targetNamespace="6b0bc105-f6f5-4dc3-a59d-78377e49eb25" elementFormDefault="qualified">
    <xsd:import namespace="http://schemas.microsoft.com/office/2006/documentManagement/types"/>
    <xsd:element name="Comments" ma:index="2" nillable="true" ma:displayName="Program" ma:internalName="Comments">
      <xsd:simpleType>
        <xsd:restriction base="dms:Text">
          <xsd:maxLength value="255"/>
        </xsd:restriction>
      </xsd:simpleType>
    </xsd:element>
    <xsd:element name="Comments0" ma:index="4" nillable="true" ma:displayName="Comments" ma:internalName="Comments0">
      <xsd:simpleType>
        <xsd:restriction base="dms:Note"/>
      </xsd:simpleType>
    </xsd:element>
    <xsd:element name="Type_x0020_of_x0020_Doc" ma:index="5" nillable="true" ma:displayName="Type of Doc" ma:default="Form" ma:format="Dropdown" ma:internalName="Type_x0020_of_x0020_Doc">
      <xsd:simpleType>
        <xsd:restriction base="dms:Choice">
          <xsd:enumeration value="Directive"/>
          <xsd:enumeration value="Form"/>
          <xsd:enumeration value="Transmittal"/>
          <xsd:enumeration value="Presentation"/>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Comments xmlns="6b0bc105-f6f5-4dc3-a59d-78377e49eb25" xsi:nil="true"/>
    <Type_x0020_of_x0020_Doc xmlns="6b0bc105-f6f5-4dc3-a59d-78377e49eb25">Form</Type_x0020_of_x0020_Doc>
    <Comments0 xmlns="6b0bc105-f6f5-4dc3-a59d-78377e49eb25" xsi:nil="true"/>
    <_DCDateCreated xmlns="http://schemas.microsoft.com/sharepoint/v3/fields" xsi:nil="true"/>
  </documentManagement>
</p:properties>
</file>

<file path=customXml/itemProps1.xml><?xml version="1.0" encoding="utf-8"?>
<ds:datastoreItem xmlns:ds="http://schemas.openxmlformats.org/officeDocument/2006/customXml" ds:itemID="{BF06C354-4DE8-4533-AB3C-F859ED0DC781}"/>
</file>

<file path=customXml/itemProps2.xml><?xml version="1.0" encoding="utf-8"?>
<ds:datastoreItem xmlns:ds="http://schemas.openxmlformats.org/officeDocument/2006/customXml" ds:itemID="{E85BEA6F-84E0-4E75-B145-E1D596740B52}"/>
</file>

<file path=customXml/itemProps3.xml><?xml version="1.0" encoding="utf-8"?>
<ds:datastoreItem xmlns:ds="http://schemas.openxmlformats.org/officeDocument/2006/customXml" ds:itemID="{B9CDB4E3-1DD3-4CC9-B8FF-EABF90D14A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Tool</vt:lpstr>
      <vt:lpstr>Report</vt:lpstr>
      <vt:lpstr>Participant Listing</vt:lpstr>
      <vt:lpstr>'Participant Listing'!Print_Area</vt:lpstr>
      <vt:lpstr>Report!Print_Area</vt:lpstr>
      <vt:lpstr>Report!Print_Titles</vt:lpstr>
      <vt:lpstr>Tool!Print_Titles</vt:lpstr>
    </vt:vector>
  </TitlesOfParts>
  <Company>South Florida Employment and Training Consortium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jguimaraes</dc:creator>
  <cp:lastModifiedBy>Rebecka Richardson</cp:lastModifiedBy>
  <cp:lastPrinted>2017-12-05T19:33:12Z</cp:lastPrinted>
  <dcterms:created xsi:type="dcterms:W3CDTF">2004-05-03T12:56:02Z</dcterms:created>
  <dcterms:modified xsi:type="dcterms:W3CDTF">2021-06-08T19:45:08Z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0x010100E454226EFCF76A40B83CD42B2D7DA498</vt:lpwstr>
  </property>
</Properties>
</file>