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45" windowWidth="11400" windowHeight="5550"/>
  </bookViews>
  <sheets>
    <sheet name="Budget Format -Prog Cost (CCtr)" sheetId="6" r:id="rId1"/>
    <sheet name="Budget Format -Prog Cost(Youth)" sheetId="5" state="hidden" r:id="rId2"/>
  </sheets>
  <definedNames>
    <definedName name="_xlnm.Print_Area" localSheetId="0">'Budget Format -Prog Cost (CCtr)'!$A$1:$AB$100</definedName>
    <definedName name="_xlnm.Print_Titles" localSheetId="0">'Budget Format -Prog Cost (CCtr)'!$1:$10</definedName>
    <definedName name="_xlnm.Print_Titles" localSheetId="1">'Budget Format -Prog Cost(Youth)'!$1:$10</definedName>
  </definedNames>
  <calcPr calcId="125725"/>
</workbook>
</file>

<file path=xl/calcChain.xml><?xml version="1.0" encoding="utf-8"?>
<calcChain xmlns="http://schemas.openxmlformats.org/spreadsheetml/2006/main">
  <c r="Y13" i="6"/>
  <c r="G14"/>
  <c r="W34"/>
  <c r="V13"/>
  <c r="V14"/>
  <c r="V15"/>
  <c r="V16"/>
  <c r="V17"/>
  <c r="V18"/>
  <c r="S13"/>
  <c r="S14"/>
  <c r="S15"/>
  <c r="S16"/>
  <c r="S17"/>
  <c r="S18"/>
  <c r="P13"/>
  <c r="P14"/>
  <c r="P15"/>
  <c r="P16"/>
  <c r="P17"/>
  <c r="P18"/>
  <c r="M13"/>
  <c r="M14"/>
  <c r="M15"/>
  <c r="M16"/>
  <c r="M17"/>
  <c r="M18"/>
  <c r="J13"/>
  <c r="J14"/>
  <c r="J15"/>
  <c r="J16"/>
  <c r="J17"/>
  <c r="G13"/>
  <c r="G15"/>
  <c r="G16"/>
  <c r="G17"/>
  <c r="W95"/>
  <c r="X95"/>
  <c r="Y95"/>
  <c r="X55"/>
  <c r="X57"/>
  <c r="X58"/>
  <c r="X59"/>
  <c r="X61"/>
  <c r="X63"/>
  <c r="X64"/>
  <c r="X66"/>
  <c r="X67"/>
  <c r="X68"/>
  <c r="X69"/>
  <c r="X70"/>
  <c r="X71"/>
  <c r="X73"/>
  <c r="X74"/>
  <c r="X76"/>
  <c r="X77"/>
  <c r="X78"/>
  <c r="X79"/>
  <c r="X81"/>
  <c r="X83"/>
  <c r="X85"/>
  <c r="X86"/>
  <c r="X88"/>
  <c r="X89"/>
  <c r="X90"/>
  <c r="X91"/>
  <c r="X92"/>
  <c r="X93"/>
  <c r="X94"/>
  <c r="X54"/>
  <c r="X42"/>
  <c r="X43"/>
  <c r="X44"/>
  <c r="X46"/>
  <c r="X47"/>
  <c r="X48"/>
  <c r="X41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13"/>
  <c r="Y14" l="1"/>
  <c r="V34"/>
  <c r="S34"/>
  <c r="P34"/>
  <c r="M34"/>
  <c r="J34"/>
  <c r="G34"/>
  <c r="Y64" l="1"/>
  <c r="Y55"/>
  <c r="Y57"/>
  <c r="Y58"/>
  <c r="Y59"/>
  <c r="Y61"/>
  <c r="Y63"/>
  <c r="Y66"/>
  <c r="Y67"/>
  <c r="Y68"/>
  <c r="Y69"/>
  <c r="Y70"/>
  <c r="Y71"/>
  <c r="Y73"/>
  <c r="Y74"/>
  <c r="Y76"/>
  <c r="Y77"/>
  <c r="Y78"/>
  <c r="Y79"/>
  <c r="Y81"/>
  <c r="Y83"/>
  <c r="Y85"/>
  <c r="Y86"/>
  <c r="Y88"/>
  <c r="Y89"/>
  <c r="Y90"/>
  <c r="Y91"/>
  <c r="Y92"/>
  <c r="Y93"/>
  <c r="Y94"/>
  <c r="Y54"/>
  <c r="Y37"/>
  <c r="Y48"/>
  <c r="Y47"/>
  <c r="Y46"/>
  <c r="Y44"/>
  <c r="Y43"/>
  <c r="Y42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S94"/>
  <c r="S93"/>
  <c r="S92"/>
  <c r="S91"/>
  <c r="S90"/>
  <c r="S89"/>
  <c r="S88"/>
  <c r="S86"/>
  <c r="S85"/>
  <c r="S83"/>
  <c r="S81"/>
  <c r="S79"/>
  <c r="S78"/>
  <c r="S77"/>
  <c r="S76"/>
  <c r="S74"/>
  <c r="S73"/>
  <c r="S71"/>
  <c r="S70"/>
  <c r="S69"/>
  <c r="S68"/>
  <c r="S67"/>
  <c r="S66"/>
  <c r="S64"/>
  <c r="S63"/>
  <c r="S61"/>
  <c r="S59"/>
  <c r="S58"/>
  <c r="S57"/>
  <c r="S55"/>
  <c r="S54"/>
  <c r="S95" s="1"/>
  <c r="S48"/>
  <c r="S47"/>
  <c r="S46"/>
  <c r="S44"/>
  <c r="S43"/>
  <c r="S42"/>
  <c r="S37"/>
  <c r="S33"/>
  <c r="S32"/>
  <c r="S30"/>
  <c r="S29"/>
  <c r="S28"/>
  <c r="S27"/>
  <c r="S26"/>
  <c r="S25"/>
  <c r="S24"/>
  <c r="S23"/>
  <c r="S22"/>
  <c r="S21"/>
  <c r="S20"/>
  <c r="S19"/>
  <c r="J26" i="5"/>
  <c r="G26"/>
  <c r="AB95" i="6"/>
  <c r="M54"/>
  <c r="M55"/>
  <c r="M57"/>
  <c r="M58"/>
  <c r="M59"/>
  <c r="M61"/>
  <c r="M63"/>
  <c r="M64"/>
  <c r="M66"/>
  <c r="M67"/>
  <c r="M68"/>
  <c r="M69"/>
  <c r="M70"/>
  <c r="M71"/>
  <c r="M73"/>
  <c r="M74"/>
  <c r="M76"/>
  <c r="M77"/>
  <c r="M78"/>
  <c r="M79"/>
  <c r="M81"/>
  <c r="M83"/>
  <c r="M85"/>
  <c r="M86"/>
  <c r="M88"/>
  <c r="M89"/>
  <c r="M90"/>
  <c r="M91"/>
  <c r="M92"/>
  <c r="M93"/>
  <c r="M94"/>
  <c r="M19"/>
  <c r="M20"/>
  <c r="M21"/>
  <c r="M22"/>
  <c r="M23"/>
  <c r="M24"/>
  <c r="M25"/>
  <c r="M26"/>
  <c r="M27"/>
  <c r="M28"/>
  <c r="M29"/>
  <c r="M30"/>
  <c r="M32"/>
  <c r="M33"/>
  <c r="M42"/>
  <c r="M43"/>
  <c r="M44"/>
  <c r="M46"/>
  <c r="M47"/>
  <c r="M48"/>
  <c r="M37"/>
  <c r="AA35"/>
  <c r="M95"/>
  <c r="S49" i="5"/>
  <c r="S34"/>
  <c r="S123"/>
  <c r="S125" s="1"/>
  <c r="AB49" i="6"/>
  <c r="AB34"/>
  <c r="G24" i="5"/>
  <c r="J24"/>
  <c r="M24"/>
  <c r="O24"/>
  <c r="G23"/>
  <c r="J23"/>
  <c r="M23"/>
  <c r="P23"/>
  <c r="R23" s="1"/>
  <c r="O23"/>
  <c r="G22"/>
  <c r="J22"/>
  <c r="M22"/>
  <c r="O22"/>
  <c r="AA31" i="6"/>
  <c r="V42"/>
  <c r="P42"/>
  <c r="G122" i="5"/>
  <c r="J122"/>
  <c r="M122"/>
  <c r="O122"/>
  <c r="G121"/>
  <c r="J121"/>
  <c r="M121"/>
  <c r="P121"/>
  <c r="R121" s="1"/>
  <c r="O121"/>
  <c r="G120"/>
  <c r="J120"/>
  <c r="M120"/>
  <c r="O120"/>
  <c r="G119"/>
  <c r="J119"/>
  <c r="M119"/>
  <c r="O119"/>
  <c r="G118"/>
  <c r="J118"/>
  <c r="M118"/>
  <c r="O118"/>
  <c r="G117"/>
  <c r="P117" s="1"/>
  <c r="R117" s="1"/>
  <c r="J117"/>
  <c r="M117"/>
  <c r="O117"/>
  <c r="G116"/>
  <c r="J116"/>
  <c r="M116"/>
  <c r="O116"/>
  <c r="G115"/>
  <c r="J115"/>
  <c r="M115"/>
  <c r="O115"/>
  <c r="G113"/>
  <c r="J113"/>
  <c r="M113"/>
  <c r="O113"/>
  <c r="G112"/>
  <c r="J112"/>
  <c r="M112"/>
  <c r="P112"/>
  <c r="R112" s="1"/>
  <c r="O112"/>
  <c r="G111"/>
  <c r="J111"/>
  <c r="M111"/>
  <c r="O111"/>
  <c r="G109"/>
  <c r="J109"/>
  <c r="M109"/>
  <c r="O109"/>
  <c r="G108"/>
  <c r="J108"/>
  <c r="M108"/>
  <c r="O108"/>
  <c r="G107"/>
  <c r="P107" s="1"/>
  <c r="R107" s="1"/>
  <c r="J107"/>
  <c r="M107"/>
  <c r="O107"/>
  <c r="G106"/>
  <c r="J106"/>
  <c r="M106"/>
  <c r="O106"/>
  <c r="G105"/>
  <c r="J105"/>
  <c r="M105"/>
  <c r="O105"/>
  <c r="G104"/>
  <c r="J104"/>
  <c r="M104"/>
  <c r="O104"/>
  <c r="G103"/>
  <c r="J103"/>
  <c r="M103"/>
  <c r="O103"/>
  <c r="G102"/>
  <c r="J102"/>
  <c r="M102"/>
  <c r="P102"/>
  <c r="R102" s="1"/>
  <c r="O102"/>
  <c r="G100"/>
  <c r="J100"/>
  <c r="M100"/>
  <c r="O100"/>
  <c r="G99"/>
  <c r="J99"/>
  <c r="M99"/>
  <c r="O99"/>
  <c r="G97"/>
  <c r="J97"/>
  <c r="M97"/>
  <c r="O97"/>
  <c r="G95"/>
  <c r="P95" s="1"/>
  <c r="R95" s="1"/>
  <c r="J95"/>
  <c r="M95"/>
  <c r="O95"/>
  <c r="G93"/>
  <c r="J93"/>
  <c r="M93"/>
  <c r="O93"/>
  <c r="G92"/>
  <c r="J92"/>
  <c r="M92"/>
  <c r="O92"/>
  <c r="G91"/>
  <c r="J91"/>
  <c r="M91"/>
  <c r="O91"/>
  <c r="G90"/>
  <c r="J90"/>
  <c r="M90"/>
  <c r="P90"/>
  <c r="R90" s="1"/>
  <c r="O90"/>
  <c r="G89"/>
  <c r="J89"/>
  <c r="M89"/>
  <c r="O89"/>
  <c r="G88"/>
  <c r="J88"/>
  <c r="M88"/>
  <c r="O88"/>
  <c r="G87"/>
  <c r="J87"/>
  <c r="M87"/>
  <c r="O87"/>
  <c r="G86"/>
  <c r="P86" s="1"/>
  <c r="R86" s="1"/>
  <c r="J86"/>
  <c r="M86"/>
  <c r="O86"/>
  <c r="G84"/>
  <c r="J84"/>
  <c r="M84"/>
  <c r="O84"/>
  <c r="G83"/>
  <c r="J83"/>
  <c r="M83"/>
  <c r="O83"/>
  <c r="G81"/>
  <c r="J81"/>
  <c r="M81"/>
  <c r="O81"/>
  <c r="G80"/>
  <c r="J80"/>
  <c r="M80"/>
  <c r="P80"/>
  <c r="R80" s="1"/>
  <c r="O80"/>
  <c r="G79"/>
  <c r="J79"/>
  <c r="M79"/>
  <c r="O79"/>
  <c r="G78"/>
  <c r="J78"/>
  <c r="M78"/>
  <c r="O78"/>
  <c r="G77"/>
  <c r="J77"/>
  <c r="M77"/>
  <c r="O77"/>
  <c r="G76"/>
  <c r="P76" s="1"/>
  <c r="R76" s="1"/>
  <c r="J76"/>
  <c r="M76"/>
  <c r="O76"/>
  <c r="G74"/>
  <c r="J74"/>
  <c r="M74"/>
  <c r="O74"/>
  <c r="G73"/>
  <c r="J73"/>
  <c r="M73"/>
  <c r="O73"/>
  <c r="G71"/>
  <c r="J71"/>
  <c r="M71"/>
  <c r="O71"/>
  <c r="G69"/>
  <c r="J69"/>
  <c r="M69"/>
  <c r="P69"/>
  <c r="R69" s="1"/>
  <c r="O69"/>
  <c r="G68"/>
  <c r="J68"/>
  <c r="M68"/>
  <c r="O68"/>
  <c r="G67"/>
  <c r="J67"/>
  <c r="M67"/>
  <c r="O67"/>
  <c r="G33"/>
  <c r="J33"/>
  <c r="M33"/>
  <c r="O33"/>
  <c r="J32"/>
  <c r="M32"/>
  <c r="O32"/>
  <c r="G31"/>
  <c r="J31"/>
  <c r="M31"/>
  <c r="O31"/>
  <c r="M30"/>
  <c r="P30" s="1"/>
  <c r="R30" s="1"/>
  <c r="O30"/>
  <c r="G29"/>
  <c r="J29"/>
  <c r="M29"/>
  <c r="O29"/>
  <c r="G28"/>
  <c r="J28"/>
  <c r="M28"/>
  <c r="O28"/>
  <c r="G27"/>
  <c r="J27"/>
  <c r="M27"/>
  <c r="P27"/>
  <c r="R27" s="1"/>
  <c r="O27"/>
  <c r="M26"/>
  <c r="P26" s="1"/>
  <c r="R26" s="1"/>
  <c r="G25"/>
  <c r="J25"/>
  <c r="M25"/>
  <c r="P25"/>
  <c r="R25" s="1"/>
  <c r="O25"/>
  <c r="G21"/>
  <c r="J21"/>
  <c r="M21"/>
  <c r="O21"/>
  <c r="G20"/>
  <c r="J20"/>
  <c r="M20"/>
  <c r="O20"/>
  <c r="G19"/>
  <c r="J19"/>
  <c r="M19"/>
  <c r="O19"/>
  <c r="G18"/>
  <c r="P18" s="1"/>
  <c r="R18" s="1"/>
  <c r="J18"/>
  <c r="M18"/>
  <c r="O18"/>
  <c r="G17"/>
  <c r="J17"/>
  <c r="M17"/>
  <c r="O17"/>
  <c r="G16"/>
  <c r="J16"/>
  <c r="M16"/>
  <c r="O16"/>
  <c r="G15"/>
  <c r="J15"/>
  <c r="M15"/>
  <c r="O15"/>
  <c r="G14"/>
  <c r="J14"/>
  <c r="M14"/>
  <c r="P14"/>
  <c r="R14" s="1"/>
  <c r="O14"/>
  <c r="J13"/>
  <c r="J34" s="1"/>
  <c r="G13"/>
  <c r="P46" i="6"/>
  <c r="V46"/>
  <c r="G37"/>
  <c r="J37"/>
  <c r="P37"/>
  <c r="V37"/>
  <c r="X37"/>
  <c r="G94"/>
  <c r="J94"/>
  <c r="P94"/>
  <c r="V94"/>
  <c r="G93"/>
  <c r="J93"/>
  <c r="P93"/>
  <c r="V93"/>
  <c r="G92"/>
  <c r="J92"/>
  <c r="P92"/>
  <c r="V92"/>
  <c r="G91"/>
  <c r="J91"/>
  <c r="P91"/>
  <c r="V91"/>
  <c r="G90"/>
  <c r="J90"/>
  <c r="P90"/>
  <c r="V90"/>
  <c r="G89"/>
  <c r="J89"/>
  <c r="P89"/>
  <c r="V89"/>
  <c r="G88"/>
  <c r="J88"/>
  <c r="P88"/>
  <c r="V88"/>
  <c r="G86"/>
  <c r="J86"/>
  <c r="P86"/>
  <c r="V86"/>
  <c r="G85"/>
  <c r="J85"/>
  <c r="P85"/>
  <c r="V85"/>
  <c r="G83"/>
  <c r="J83"/>
  <c r="P83"/>
  <c r="V83"/>
  <c r="G81"/>
  <c r="J81"/>
  <c r="P81"/>
  <c r="V81"/>
  <c r="G79"/>
  <c r="J79"/>
  <c r="P79"/>
  <c r="V79"/>
  <c r="G78"/>
  <c r="J78"/>
  <c r="P78"/>
  <c r="V78"/>
  <c r="G77"/>
  <c r="J77"/>
  <c r="P77"/>
  <c r="V77"/>
  <c r="G76"/>
  <c r="J76"/>
  <c r="P76"/>
  <c r="V76"/>
  <c r="G74"/>
  <c r="J74"/>
  <c r="P74"/>
  <c r="V74"/>
  <c r="G73"/>
  <c r="J73"/>
  <c r="P73"/>
  <c r="V73"/>
  <c r="G71"/>
  <c r="J71"/>
  <c r="P71"/>
  <c r="V71"/>
  <c r="G70"/>
  <c r="J70"/>
  <c r="P70"/>
  <c r="V70"/>
  <c r="G69"/>
  <c r="J69"/>
  <c r="P69"/>
  <c r="V69"/>
  <c r="G68"/>
  <c r="J68"/>
  <c r="P68"/>
  <c r="V68"/>
  <c r="G67"/>
  <c r="J67"/>
  <c r="P67"/>
  <c r="V67"/>
  <c r="G66"/>
  <c r="J66"/>
  <c r="P66"/>
  <c r="V66"/>
  <c r="G64"/>
  <c r="J64"/>
  <c r="P64"/>
  <c r="V64"/>
  <c r="G63"/>
  <c r="J63"/>
  <c r="P63"/>
  <c r="V63"/>
  <c r="G61"/>
  <c r="J61"/>
  <c r="P61"/>
  <c r="V61"/>
  <c r="G59"/>
  <c r="J59"/>
  <c r="P59"/>
  <c r="V59"/>
  <c r="G58"/>
  <c r="J58"/>
  <c r="P58"/>
  <c r="V58"/>
  <c r="G57"/>
  <c r="J57"/>
  <c r="P57"/>
  <c r="V57"/>
  <c r="G55"/>
  <c r="J55"/>
  <c r="P55"/>
  <c r="V55"/>
  <c r="G54"/>
  <c r="J54"/>
  <c r="J95" s="1"/>
  <c r="P54"/>
  <c r="V54"/>
  <c r="G48"/>
  <c r="J48"/>
  <c r="P48"/>
  <c r="V48"/>
  <c r="G47"/>
  <c r="J47"/>
  <c r="P47"/>
  <c r="V47"/>
  <c r="G46"/>
  <c r="J46"/>
  <c r="G44"/>
  <c r="J44"/>
  <c r="P44"/>
  <c r="V44"/>
  <c r="G43"/>
  <c r="J43"/>
  <c r="P43"/>
  <c r="V43"/>
  <c r="G42"/>
  <c r="J42"/>
  <c r="V33"/>
  <c r="P33"/>
  <c r="J33"/>
  <c r="G33"/>
  <c r="V32"/>
  <c r="P32"/>
  <c r="J32"/>
  <c r="G32"/>
  <c r="V30"/>
  <c r="P30"/>
  <c r="J30"/>
  <c r="G30"/>
  <c r="V29"/>
  <c r="P29"/>
  <c r="J29"/>
  <c r="G29"/>
  <c r="V28"/>
  <c r="P28"/>
  <c r="J28"/>
  <c r="G28"/>
  <c r="V27"/>
  <c r="P27"/>
  <c r="J27"/>
  <c r="G27"/>
  <c r="V26"/>
  <c r="P26"/>
  <c r="J26"/>
  <c r="G26"/>
  <c r="V25"/>
  <c r="P25"/>
  <c r="J25"/>
  <c r="G25"/>
  <c r="V24"/>
  <c r="P24"/>
  <c r="J24"/>
  <c r="G24"/>
  <c r="V23"/>
  <c r="P23"/>
  <c r="J23"/>
  <c r="G23"/>
  <c r="V22"/>
  <c r="P22"/>
  <c r="J22"/>
  <c r="G22"/>
  <c r="V21"/>
  <c r="P21"/>
  <c r="J21"/>
  <c r="G21"/>
  <c r="V20"/>
  <c r="P20"/>
  <c r="J20"/>
  <c r="G20"/>
  <c r="V19"/>
  <c r="P19"/>
  <c r="J19"/>
  <c r="G19"/>
  <c r="J18"/>
  <c r="G18"/>
  <c r="M13" i="5"/>
  <c r="P13" s="1"/>
  <c r="L34"/>
  <c r="M42" s="1"/>
  <c r="M34"/>
  <c r="M40" s="1"/>
  <c r="M37"/>
  <c r="M41"/>
  <c r="M43"/>
  <c r="M47"/>
  <c r="M54"/>
  <c r="M55"/>
  <c r="M56"/>
  <c r="M57"/>
  <c r="M58"/>
  <c r="M59"/>
  <c r="M60"/>
  <c r="M61"/>
  <c r="M62"/>
  <c r="M63"/>
  <c r="M64"/>
  <c r="M65"/>
  <c r="G37"/>
  <c r="J37"/>
  <c r="P37" s="1"/>
  <c r="R37" s="1"/>
  <c r="G42"/>
  <c r="J42"/>
  <c r="G43"/>
  <c r="J43"/>
  <c r="P43" s="1"/>
  <c r="R43" s="1"/>
  <c r="G44"/>
  <c r="J44"/>
  <c r="G46"/>
  <c r="J46"/>
  <c r="G47"/>
  <c r="J47"/>
  <c r="P47" s="1"/>
  <c r="R47" s="1"/>
  <c r="G48"/>
  <c r="J48"/>
  <c r="G54"/>
  <c r="J54"/>
  <c r="G55"/>
  <c r="J55"/>
  <c r="G56"/>
  <c r="J56"/>
  <c r="G57"/>
  <c r="J57"/>
  <c r="G58"/>
  <c r="J58"/>
  <c r="P58" s="1"/>
  <c r="R58" s="1"/>
  <c r="G59"/>
  <c r="J59"/>
  <c r="G60"/>
  <c r="J60"/>
  <c r="G61"/>
  <c r="J61"/>
  <c r="G62"/>
  <c r="J62"/>
  <c r="G63"/>
  <c r="J63"/>
  <c r="G64"/>
  <c r="J64"/>
  <c r="G65"/>
  <c r="J65"/>
  <c r="Y34" i="6"/>
  <c r="G123" i="5"/>
  <c r="P95" i="6"/>
  <c r="AA84"/>
  <c r="G45" i="5"/>
  <c r="J45"/>
  <c r="O54"/>
  <c r="O55"/>
  <c r="O56"/>
  <c r="O57"/>
  <c r="O58"/>
  <c r="O59"/>
  <c r="O60"/>
  <c r="O61"/>
  <c r="O62"/>
  <c r="O63"/>
  <c r="O64"/>
  <c r="O65"/>
  <c r="O46"/>
  <c r="O47"/>
  <c r="O48"/>
  <c r="O37"/>
  <c r="O41"/>
  <c r="O42"/>
  <c r="O43"/>
  <c r="O44"/>
  <c r="O13"/>
  <c r="I35" i="6" l="1"/>
  <c r="O35"/>
  <c r="U35"/>
  <c r="F35"/>
  <c r="L35"/>
  <c r="R35"/>
  <c r="S40"/>
  <c r="S39"/>
  <c r="S41"/>
  <c r="P64" i="5"/>
  <c r="R64" s="1"/>
  <c r="P63"/>
  <c r="R63" s="1"/>
  <c r="P61"/>
  <c r="R61" s="1"/>
  <c r="P59"/>
  <c r="R59" s="1"/>
  <c r="P56"/>
  <c r="R56" s="1"/>
  <c r="P54"/>
  <c r="M39"/>
  <c r="P16"/>
  <c r="R16" s="1"/>
  <c r="P29"/>
  <c r="R29" s="1"/>
  <c r="P73"/>
  <c r="R73" s="1"/>
  <c r="P83"/>
  <c r="R83" s="1"/>
  <c r="P92"/>
  <c r="R92" s="1"/>
  <c r="P104"/>
  <c r="R104" s="1"/>
  <c r="P115"/>
  <c r="R115" s="1"/>
  <c r="V95" i="6"/>
  <c r="P20" i="5"/>
  <c r="R20" s="1"/>
  <c r="P67"/>
  <c r="R67" s="1"/>
  <c r="P78"/>
  <c r="R78" s="1"/>
  <c r="P88"/>
  <c r="R88" s="1"/>
  <c r="P99"/>
  <c r="R99" s="1"/>
  <c r="P109"/>
  <c r="R109" s="1"/>
  <c r="P119"/>
  <c r="R119" s="1"/>
  <c r="AA42" i="6"/>
  <c r="AA46"/>
  <c r="AA44"/>
  <c r="AA48"/>
  <c r="AA54"/>
  <c r="AA55"/>
  <c r="AA58"/>
  <c r="AA61"/>
  <c r="AA64"/>
  <c r="AA67"/>
  <c r="AA69"/>
  <c r="AA71"/>
  <c r="AA74"/>
  <c r="AA77"/>
  <c r="AA79"/>
  <c r="AA83"/>
  <c r="AA86"/>
  <c r="AA89"/>
  <c r="AA91"/>
  <c r="AA93"/>
  <c r="AA37"/>
  <c r="M40"/>
  <c r="AB97"/>
  <c r="V40"/>
  <c r="AA14"/>
  <c r="AA16"/>
  <c r="AA17"/>
  <c r="AA18"/>
  <c r="AA19"/>
  <c r="AA20"/>
  <c r="AA21"/>
  <c r="AA22"/>
  <c r="AA23"/>
  <c r="AA24"/>
  <c r="AA25"/>
  <c r="AA26"/>
  <c r="AA27"/>
  <c r="AA28"/>
  <c r="AA29"/>
  <c r="AA30"/>
  <c r="AA32"/>
  <c r="AA33"/>
  <c r="AA43"/>
  <c r="AA47"/>
  <c r="AA57"/>
  <c r="AA59"/>
  <c r="AA63"/>
  <c r="AA66"/>
  <c r="AA68"/>
  <c r="AA70"/>
  <c r="AA73"/>
  <c r="AA76"/>
  <c r="AA78"/>
  <c r="AA81"/>
  <c r="AA85"/>
  <c r="AA88"/>
  <c r="AA90"/>
  <c r="AA92"/>
  <c r="AA94"/>
  <c r="AA15"/>
  <c r="P65" i="5"/>
  <c r="R65" s="1"/>
  <c r="P62"/>
  <c r="R62" s="1"/>
  <c r="P60"/>
  <c r="R60" s="1"/>
  <c r="P57"/>
  <c r="R57" s="1"/>
  <c r="P55"/>
  <c r="R55" s="1"/>
  <c r="M45"/>
  <c r="G34"/>
  <c r="G41" s="1"/>
  <c r="P41" s="1"/>
  <c r="R41" s="1"/>
  <c r="P15"/>
  <c r="R15" s="1"/>
  <c r="P19"/>
  <c r="R19" s="1"/>
  <c r="P28"/>
  <c r="R28" s="1"/>
  <c r="P32"/>
  <c r="R32" s="1"/>
  <c r="P33"/>
  <c r="R33" s="1"/>
  <c r="P71"/>
  <c r="R71" s="1"/>
  <c r="P77"/>
  <c r="R77" s="1"/>
  <c r="P81"/>
  <c r="R81" s="1"/>
  <c r="P87"/>
  <c r="R87" s="1"/>
  <c r="P91"/>
  <c r="R91" s="1"/>
  <c r="P97"/>
  <c r="R97" s="1"/>
  <c r="P103"/>
  <c r="R103" s="1"/>
  <c r="P108"/>
  <c r="R108" s="1"/>
  <c r="P113"/>
  <c r="R113" s="1"/>
  <c r="P118"/>
  <c r="R118" s="1"/>
  <c r="P122"/>
  <c r="R122" s="1"/>
  <c r="P24"/>
  <c r="R24" s="1"/>
  <c r="M123"/>
  <c r="P17"/>
  <c r="R17" s="1"/>
  <c r="P21"/>
  <c r="R21" s="1"/>
  <c r="P31"/>
  <c r="R31" s="1"/>
  <c r="P68"/>
  <c r="R68" s="1"/>
  <c r="P74"/>
  <c r="R74" s="1"/>
  <c r="P79"/>
  <c r="R79" s="1"/>
  <c r="P84"/>
  <c r="R84" s="1"/>
  <c r="P89"/>
  <c r="R89" s="1"/>
  <c r="P93"/>
  <c r="R93" s="1"/>
  <c r="P100"/>
  <c r="R100" s="1"/>
  <c r="P105"/>
  <c r="R105" s="1"/>
  <c r="P106"/>
  <c r="R106" s="1"/>
  <c r="P111"/>
  <c r="R111" s="1"/>
  <c r="P116"/>
  <c r="R116" s="1"/>
  <c r="P120"/>
  <c r="R120" s="1"/>
  <c r="P22"/>
  <c r="R22" s="1"/>
  <c r="P39" i="6"/>
  <c r="P41"/>
  <c r="P40"/>
  <c r="AA13"/>
  <c r="R54" i="5"/>
  <c r="P123"/>
  <c r="J39"/>
  <c r="J40"/>
  <c r="J41"/>
  <c r="V39" i="6"/>
  <c r="J39"/>
  <c r="J40"/>
  <c r="J41"/>
  <c r="G39" i="5"/>
  <c r="G40"/>
  <c r="P40" s="1"/>
  <c r="R40" s="1"/>
  <c r="M41" i="6"/>
  <c r="P42" i="5"/>
  <c r="R42" s="1"/>
  <c r="R123"/>
  <c r="J123"/>
  <c r="M48"/>
  <c r="P48" s="1"/>
  <c r="R48" s="1"/>
  <c r="M46"/>
  <c r="P46" s="1"/>
  <c r="R46" s="1"/>
  <c r="M44"/>
  <c r="P44" s="1"/>
  <c r="R44" s="1"/>
  <c r="G95" i="6"/>
  <c r="R13" i="5"/>
  <c r="X35" i="6" l="1"/>
  <c r="S49"/>
  <c r="S97" s="1"/>
  <c r="M39"/>
  <c r="M49" s="1"/>
  <c r="M97" s="1"/>
  <c r="V41"/>
  <c r="V49" s="1"/>
  <c r="V97" s="1"/>
  <c r="AA95"/>
  <c r="R40"/>
  <c r="J49" i="5"/>
  <c r="J125" s="1"/>
  <c r="P34"/>
  <c r="G39" i="6"/>
  <c r="G41"/>
  <c r="G40"/>
  <c r="G49" i="5"/>
  <c r="G125" s="1"/>
  <c r="P39"/>
  <c r="M49"/>
  <c r="M125" s="1"/>
  <c r="P49" i="6"/>
  <c r="P97" s="1"/>
  <c r="J49"/>
  <c r="J97" s="1"/>
  <c r="Y39" l="1"/>
  <c r="R39"/>
  <c r="F40"/>
  <c r="Y40"/>
  <c r="AA40" s="1"/>
  <c r="Y41"/>
  <c r="AA41" s="1"/>
  <c r="L39"/>
  <c r="L35" i="5"/>
  <c r="F35"/>
  <c r="R34"/>
  <c r="I35"/>
  <c r="L40" i="6"/>
  <c r="P49" i="5"/>
  <c r="P125" s="1"/>
  <c r="L125" s="1"/>
  <c r="R39"/>
  <c r="G49" i="6"/>
  <c r="G97" s="1"/>
  <c r="F125" i="5"/>
  <c r="F39" i="6" l="1"/>
  <c r="I39"/>
  <c r="I40"/>
  <c r="O39"/>
  <c r="O40"/>
  <c r="U40"/>
  <c r="U39"/>
  <c r="I40" i="5"/>
  <c r="I39"/>
  <c r="L40"/>
  <c r="L39"/>
  <c r="F39"/>
  <c r="O39" s="1"/>
  <c r="O35"/>
  <c r="F40"/>
  <c r="O40" s="1"/>
  <c r="Y49" i="6"/>
  <c r="AA39"/>
  <c r="R125" i="5"/>
  <c r="I125"/>
  <c r="O125" s="1"/>
  <c r="X39" i="6" l="1"/>
  <c r="X40"/>
  <c r="AA49"/>
  <c r="Y97"/>
  <c r="R97" s="1"/>
  <c r="AA97" l="1"/>
  <c r="U97"/>
  <c r="I97"/>
  <c r="O97"/>
  <c r="L97"/>
  <c r="F97"/>
  <c r="X97" l="1"/>
</calcChain>
</file>

<file path=xl/sharedStrings.xml><?xml version="1.0" encoding="utf-8"?>
<sst xmlns="http://schemas.openxmlformats.org/spreadsheetml/2006/main" count="238" uniqueCount="138">
  <si>
    <t>NAME OF FUNDING SOURCE:</t>
  </si>
  <si>
    <t>TOTAL</t>
  </si>
  <si>
    <t>Project Name:</t>
  </si>
  <si>
    <t>Period:</t>
  </si>
  <si>
    <t>Salaries:</t>
  </si>
  <si>
    <t>Position</t>
  </si>
  <si>
    <t>Annual Salary</t>
  </si>
  <si>
    <t>Fringe Benefits:</t>
  </si>
  <si>
    <t>Fica/Mica</t>
  </si>
  <si>
    <t>Rate:</t>
  </si>
  <si>
    <t>Unemployment</t>
  </si>
  <si>
    <t>Retirement</t>
  </si>
  <si>
    <t>%</t>
  </si>
  <si>
    <t>Amount</t>
  </si>
  <si>
    <t>TOTAL FTE/Salaries</t>
  </si>
  <si>
    <t>months</t>
  </si>
  <si>
    <t>Monthly Cost per staff:</t>
  </si>
  <si>
    <t>Provide rationale &amp; calculations</t>
  </si>
  <si>
    <t>TOTAL Fringe Benefits</t>
  </si>
  <si>
    <t>Operating Expenses:</t>
  </si>
  <si>
    <t>Other:</t>
  </si>
  <si>
    <t>Space</t>
  </si>
  <si>
    <t>Electricity</t>
  </si>
  <si>
    <t>Water &amp; Sewer</t>
  </si>
  <si>
    <t>Supplies</t>
  </si>
  <si>
    <t>Equipment</t>
  </si>
  <si>
    <t>Insurance</t>
  </si>
  <si>
    <t>Travel</t>
  </si>
  <si>
    <t>Out-of-town</t>
  </si>
  <si>
    <t>TOTAL Operating Expenses</t>
  </si>
  <si>
    <t>Annual Cost</t>
  </si>
  <si>
    <t>A comprehensive narrative that includes explanation and calculation for all budgeted costs must be attached.</t>
  </si>
  <si>
    <t>Local, including tolls &amp; parking</t>
  </si>
  <si>
    <t>BUDGET:  PROJECTED PROGRAM COST</t>
  </si>
  <si>
    <t>TOTAL PROJECTED PROGRAM COST</t>
  </si>
  <si>
    <t>GL #'s</t>
  </si>
  <si>
    <t>Security</t>
  </si>
  <si>
    <t>Common Area Maintenance</t>
  </si>
  <si>
    <t>Alarm Service</t>
  </si>
  <si>
    <t>Garbage Disposal</t>
  </si>
  <si>
    <t>Pest Control</t>
  </si>
  <si>
    <t>Printing (outside)</t>
  </si>
  <si>
    <t>Office &amp; Computer Supplies including reproduction</t>
  </si>
  <si>
    <t>Postage</t>
  </si>
  <si>
    <t>Non Capital Equipment (not including software and hardware)</t>
  </si>
  <si>
    <t>Non-Capital Software and hardware</t>
  </si>
  <si>
    <t>Janitorial Services</t>
  </si>
  <si>
    <t>Software and Hardware</t>
  </si>
  <si>
    <t>Bank Service Charges</t>
  </si>
  <si>
    <t>Internet Service</t>
  </si>
  <si>
    <t>Membership Dues and Subscriptions</t>
  </si>
  <si>
    <t>Registration Fees</t>
  </si>
  <si>
    <t>Staff Training and Credentials</t>
  </si>
  <si>
    <t>Meetings and Conferences</t>
  </si>
  <si>
    <r>
      <t>Professional Services</t>
    </r>
    <r>
      <rPr>
        <b/>
        <sz val="12"/>
        <rFont val="Tahoma"/>
        <family val="2"/>
      </rPr>
      <t xml:space="preserve"> (list each)</t>
    </r>
  </si>
  <si>
    <t>Field Trips</t>
  </si>
  <si>
    <t>Training Materials and Supplies</t>
  </si>
  <si>
    <t>Leadership</t>
  </si>
  <si>
    <t>Snacks</t>
  </si>
  <si>
    <t>Agency Assigned Number:</t>
  </si>
  <si>
    <t>Equipment Repair &amp; Maintenance</t>
  </si>
  <si>
    <t>Telephone (including cell)</t>
  </si>
  <si>
    <t>07/01/2008 to 06/30/2009</t>
  </si>
  <si>
    <t>Cleaning Supplies</t>
  </si>
  <si>
    <t>Participant Cost (Non-SAMS)</t>
  </si>
  <si>
    <t>Worker's Comp</t>
  </si>
  <si>
    <t>WIA Adult</t>
  </si>
  <si>
    <t>WIA Dislocated</t>
  </si>
  <si>
    <t>TANF</t>
  </si>
  <si>
    <t>FUNDING SOURCE:</t>
  </si>
  <si>
    <t>WIA Youth</t>
  </si>
  <si>
    <t xml:space="preserve">FUNDING SOURCE: </t>
  </si>
  <si>
    <t>Hide these columns</t>
  </si>
  <si>
    <t>YOUTH SERVICES (Identify: Out of School  or In School)</t>
  </si>
  <si>
    <t>Life Insurance</t>
  </si>
  <si>
    <t>Other (Specify):</t>
  </si>
  <si>
    <t>Total Executive Fringes</t>
  </si>
  <si>
    <t>Auto Insurance</t>
  </si>
  <si>
    <t>Bonding Insurance</t>
  </si>
  <si>
    <t>Crime Insurance</t>
  </si>
  <si>
    <t>Flood Insurance</t>
  </si>
  <si>
    <t>General Liability Insurance</t>
  </si>
  <si>
    <t>Property Insurance</t>
  </si>
  <si>
    <t xml:space="preserve">Equipment Lease / Rent (Specify): </t>
  </si>
  <si>
    <t>Out-of-Town Travel</t>
  </si>
  <si>
    <t>Local Travel, including tolls &amp; parking</t>
  </si>
  <si>
    <t>Telephone (Cell)</t>
  </si>
  <si>
    <t xml:space="preserve"> Postage</t>
  </si>
  <si>
    <t>Consulting Fees (Program Related)</t>
  </si>
  <si>
    <t>Other Professional  Services (Specify):</t>
  </si>
  <si>
    <t>Temporary Agency - Staff</t>
  </si>
  <si>
    <t>Background Check - Staff</t>
  </si>
  <si>
    <t xml:space="preserve">Special Services (Specify) </t>
  </si>
  <si>
    <t>Advertising &amp; Outreach</t>
  </si>
  <si>
    <t>Workforce Center Director</t>
  </si>
  <si>
    <t>Workforce Program Supervisor</t>
  </si>
  <si>
    <t>Placement Specialist</t>
  </si>
  <si>
    <t>Outreach Specialist Team</t>
  </si>
  <si>
    <t>Lead Career Advisor</t>
  </si>
  <si>
    <t>Career Advisor</t>
  </si>
  <si>
    <t>Program Specialist I</t>
  </si>
  <si>
    <t>Program Specialist II</t>
  </si>
  <si>
    <t>Workshops Facilitator</t>
  </si>
  <si>
    <t xml:space="preserve">Customer Service Representative </t>
  </si>
  <si>
    <t>Clerk/Telephone Operator</t>
  </si>
  <si>
    <t>Building Lease / Rent</t>
  </si>
  <si>
    <t xml:space="preserve">Equipment Lease / Rent </t>
  </si>
  <si>
    <t xml:space="preserve">Training Vouchers </t>
  </si>
  <si>
    <r>
      <t xml:space="preserve">Transportation </t>
    </r>
    <r>
      <rPr>
        <sz val="9"/>
        <rFont val="Tahoma"/>
        <family val="2"/>
      </rPr>
      <t>(Bus Passes, Gas Cards &amp; Tokens)</t>
    </r>
  </si>
  <si>
    <r>
      <t>Participant Costs (provided thru SAMS</t>
    </r>
    <r>
      <rPr>
        <b/>
        <u/>
        <sz val="12"/>
        <rFont val="Tahoma"/>
        <family val="2"/>
      </rPr>
      <t>)</t>
    </r>
  </si>
  <si>
    <t>Internship Wages - Year Round</t>
  </si>
  <si>
    <t>Career Exploration Activity</t>
  </si>
  <si>
    <t>Participant Worker's Compensation</t>
  </si>
  <si>
    <r>
      <t xml:space="preserve">Participant Fringes </t>
    </r>
    <r>
      <rPr>
        <sz val="9"/>
        <rFont val="Tahoma"/>
        <family val="2"/>
      </rPr>
      <t>(Internship &amp;/or Work Experience)</t>
    </r>
  </si>
  <si>
    <t>Building  Repair &amp; Maintenance</t>
  </si>
  <si>
    <t>Transportation (identify type: bus/van rental)</t>
  </si>
  <si>
    <t xml:space="preserve">Mentoring </t>
  </si>
  <si>
    <t xml:space="preserve">Tutoring </t>
  </si>
  <si>
    <t>Other Professional  Services (Specify below):</t>
  </si>
  <si>
    <t>-</t>
  </si>
  <si>
    <t>No. of FTEs</t>
  </si>
  <si>
    <t># of FTEs</t>
  </si>
  <si>
    <t>Health Insurance (Staff Only)</t>
  </si>
  <si>
    <r>
      <t>Major/Capital Equipment</t>
    </r>
    <r>
      <rPr>
        <b/>
        <sz val="12"/>
        <rFont val="Tahoma"/>
        <family val="2"/>
      </rPr>
      <t xml:space="preserve"> (over $1000, list each)</t>
    </r>
  </si>
  <si>
    <r>
      <t>Minor Equipment</t>
    </r>
    <r>
      <rPr>
        <b/>
        <sz val="12"/>
        <rFont val="Tahoma"/>
        <family val="2"/>
      </rPr>
      <t xml:space="preserve"> (up to $1000, list each)</t>
    </r>
  </si>
  <si>
    <t>Capital Software and hardware</t>
  </si>
  <si>
    <t>Capital Equipment (not including software and hardware)</t>
  </si>
  <si>
    <t>Workforce Services (identify location):</t>
  </si>
  <si>
    <t>In-Kind Facilities, Services and Cash</t>
  </si>
  <si>
    <r>
      <t xml:space="preserve">Support Services </t>
    </r>
    <r>
      <rPr>
        <sz val="9"/>
        <rFont val="Tahoma"/>
        <family val="2"/>
      </rPr>
      <t>(Background Checks, Clothing/Uniforms,&amp; Incentives )</t>
    </r>
  </si>
  <si>
    <t>Health Insurance (staff only)</t>
  </si>
  <si>
    <t>Work Experience Wages -(indicate period)</t>
  </si>
  <si>
    <t>NOTE:  THE POSITION TITLES SHOWN ABOVE ARE THE ONLY POSITION TITLES THAT CAN BE USED.  IF OTHER POSITION TITLES ARE USED, POINTS WILL BE TAKEN AWAY FROM THE PROPOSAL.</t>
  </si>
  <si>
    <t>Employer Specialist</t>
  </si>
  <si>
    <t>REA</t>
  </si>
  <si>
    <t>SNAP</t>
  </si>
  <si>
    <t>UC</t>
  </si>
  <si>
    <t>Description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</si>
</sst>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%"/>
  </numFmts>
  <fonts count="13">
    <font>
      <sz val="10"/>
      <name val="Arial"/>
    </font>
    <font>
      <sz val="10"/>
      <name val="Arial"/>
    </font>
    <font>
      <b/>
      <sz val="12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i/>
      <sz val="12"/>
      <name val="Tahoma"/>
      <family val="2"/>
    </font>
    <font>
      <b/>
      <u/>
      <sz val="12"/>
      <name val="Tahoma"/>
      <family val="2"/>
    </font>
    <font>
      <strike/>
      <sz val="12"/>
      <name val="Tahoma"/>
      <family val="2"/>
    </font>
    <font>
      <b/>
      <sz val="14"/>
      <name val="Tahoma"/>
      <family val="2"/>
    </font>
    <font>
      <sz val="12"/>
      <name val="Arial"/>
      <family val="2"/>
    </font>
    <font>
      <sz val="9"/>
      <name val="Tahom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4" fillId="2" borderId="1" xfId="0" applyNumberFormat="1" applyFont="1" applyFill="1" applyBorder="1" applyAlignment="1"/>
    <xf numFmtId="9" fontId="4" fillId="2" borderId="1" xfId="0" applyNumberFormat="1" applyFont="1" applyFill="1" applyBorder="1" applyAlignment="1"/>
    <xf numFmtId="43" fontId="2" fillId="0" borderId="1" xfId="0" applyNumberFormat="1" applyFont="1" applyBorder="1" applyAlignment="1"/>
    <xf numFmtId="43" fontId="2" fillId="0" borderId="1" xfId="0" applyNumberFormat="1" applyFont="1" applyFill="1" applyBorder="1" applyAlignment="1"/>
    <xf numFmtId="44" fontId="4" fillId="2" borderId="2" xfId="0" applyNumberFormat="1" applyFont="1" applyFill="1" applyBorder="1" applyAlignment="1"/>
    <xf numFmtId="43" fontId="2" fillId="0" borderId="0" xfId="0" applyNumberFormat="1" applyFont="1" applyBorder="1" applyAlignment="1"/>
    <xf numFmtId="0" fontId="4" fillId="0" borderId="5" xfId="0" applyFont="1" applyBorder="1" applyAlignment="1"/>
    <xf numFmtId="164" fontId="4" fillId="0" borderId="5" xfId="0" applyNumberFormat="1" applyFont="1" applyBorder="1" applyAlignment="1"/>
    <xf numFmtId="43" fontId="2" fillId="0" borderId="5" xfId="0" applyNumberFormat="1" applyFont="1" applyBorder="1" applyAlignment="1"/>
    <xf numFmtId="43" fontId="2" fillId="0" borderId="5" xfId="0" applyNumberFormat="1" applyFont="1" applyFill="1" applyBorder="1" applyAlignment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43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Alignment="1">
      <alignment horizontal="right"/>
    </xf>
    <xf numFmtId="10" fontId="4" fillId="2" borderId="4" xfId="0" applyNumberFormat="1" applyFont="1" applyFill="1" applyBorder="1" applyAlignment="1">
      <alignment horizontal="left"/>
    </xf>
    <xf numFmtId="10" fontId="4" fillId="0" borderId="0" xfId="0" applyNumberFormat="1" applyFont="1" applyAlignment="1">
      <alignment horizontal="left"/>
    </xf>
    <xf numFmtId="43" fontId="4" fillId="0" borderId="1" xfId="0" applyNumberFormat="1" applyFont="1" applyBorder="1" applyAlignment="1"/>
    <xf numFmtId="10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/>
    <xf numFmtId="43" fontId="4" fillId="0" borderId="2" xfId="0" applyNumberFormat="1" applyFont="1" applyBorder="1" applyAlignment="1"/>
    <xf numFmtId="0" fontId="4" fillId="2" borderId="4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165" fontId="4" fillId="0" borderId="0" xfId="0" applyNumberFormat="1" applyFont="1" applyAlignment="1"/>
    <xf numFmtId="44" fontId="4" fillId="2" borderId="4" xfId="0" applyNumberFormat="1" applyFont="1" applyFill="1" applyBorder="1" applyAlignment="1"/>
    <xf numFmtId="165" fontId="4" fillId="2" borderId="1" xfId="0" applyNumberFormat="1" applyFont="1" applyFill="1" applyBorder="1" applyAlignment="1"/>
    <xf numFmtId="44" fontId="4" fillId="0" borderId="0" xfId="0" applyNumberFormat="1" applyFont="1" applyAlignment="1"/>
    <xf numFmtId="165" fontId="4" fillId="0" borderId="5" xfId="0" applyNumberFormat="1" applyFont="1" applyBorder="1" applyAlignment="1"/>
    <xf numFmtId="0" fontId="2" fillId="0" borderId="6" xfId="0" applyFont="1" applyBorder="1" applyAlignment="1"/>
    <xf numFmtId="165" fontId="2" fillId="0" borderId="6" xfId="0" applyNumberFormat="1" applyFont="1" applyBorder="1" applyAlignment="1"/>
    <xf numFmtId="44" fontId="2" fillId="0" borderId="6" xfId="0" applyNumberFormat="1" applyFont="1" applyBorder="1" applyAlignment="1"/>
    <xf numFmtId="10" fontId="2" fillId="0" borderId="0" xfId="0" applyNumberFormat="1" applyFont="1" applyAlignment="1"/>
    <xf numFmtId="8" fontId="2" fillId="0" borderId="0" xfId="0" applyNumberFormat="1" applyFont="1" applyAlignment="1"/>
    <xf numFmtId="0" fontId="2" fillId="0" borderId="0" xfId="0" applyFont="1" applyFill="1" applyAlignment="1"/>
    <xf numFmtId="0" fontId="6" fillId="0" borderId="0" xfId="0" applyFont="1" applyFill="1" applyBorder="1" applyAlignment="1"/>
    <xf numFmtId="44" fontId="4" fillId="2" borderId="7" xfId="0" applyNumberFormat="1" applyFont="1" applyFill="1" applyBorder="1" applyAlignment="1"/>
    <xf numFmtId="0" fontId="2" fillId="0" borderId="6" xfId="0" applyFont="1" applyBorder="1" applyAlignment="1">
      <alignment horizontal="left"/>
    </xf>
    <xf numFmtId="0" fontId="6" fillId="0" borderId="0" xfId="0" applyFont="1" applyFill="1" applyAlignment="1"/>
    <xf numFmtId="0" fontId="4" fillId="2" borderId="0" xfId="0" applyFont="1" applyFill="1" applyBorder="1" applyAlignment="1"/>
    <xf numFmtId="10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165" fontId="4" fillId="0" borderId="2" xfId="0" applyNumberFormat="1" applyFont="1" applyFill="1" applyBorder="1" applyAlignment="1"/>
    <xf numFmtId="44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44" fontId="4" fillId="2" borderId="6" xfId="0" applyNumberFormat="1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8" fillId="0" borderId="0" xfId="0" applyFont="1" applyAlignment="1"/>
    <xf numFmtId="0" fontId="2" fillId="2" borderId="4" xfId="0" applyFont="1" applyFill="1" applyBorder="1" applyAlignment="1"/>
    <xf numFmtId="165" fontId="4" fillId="2" borderId="0" xfId="0" applyNumberFormat="1" applyFont="1" applyFill="1" applyAlignment="1">
      <alignment horizontal="right"/>
    </xf>
    <xf numFmtId="0" fontId="2" fillId="0" borderId="1" xfId="0" applyFont="1" applyFill="1" applyBorder="1" applyAlignment="1"/>
    <xf numFmtId="165" fontId="4" fillId="0" borderId="0" xfId="0" applyNumberFormat="1" applyFont="1" applyBorder="1" applyAlignment="1"/>
    <xf numFmtId="165" fontId="4" fillId="2" borderId="1" xfId="1" applyNumberFormat="1" applyFont="1" applyFill="1" applyBorder="1" applyAlignment="1"/>
    <xf numFmtId="165" fontId="4" fillId="0" borderId="0" xfId="1" applyNumberFormat="1" applyFont="1" applyBorder="1" applyAlignment="1"/>
    <xf numFmtId="165" fontId="4" fillId="2" borderId="2" xfId="1" applyNumberFormat="1" applyFont="1" applyFill="1" applyBorder="1" applyAlignment="1"/>
    <xf numFmtId="165" fontId="4" fillId="0" borderId="1" xfId="1" applyNumberFormat="1" applyFont="1" applyFill="1" applyBorder="1" applyAlignment="1"/>
    <xf numFmtId="165" fontId="4" fillId="0" borderId="2" xfId="1" applyNumberFormat="1" applyFont="1" applyFill="1" applyBorder="1" applyAlignment="1"/>
    <xf numFmtId="165" fontId="2" fillId="0" borderId="6" xfId="1" applyNumberFormat="1" applyFont="1" applyBorder="1" applyAlignment="1"/>
    <xf numFmtId="0" fontId="5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 indent="1"/>
    </xf>
    <xf numFmtId="0" fontId="4" fillId="2" borderId="0" xfId="0" applyFont="1" applyFill="1" applyAlignme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10" fillId="2" borderId="1" xfId="0" applyFont="1" applyFill="1" applyBorder="1"/>
    <xf numFmtId="0" fontId="10" fillId="2" borderId="2" xfId="0" applyFont="1" applyFill="1" applyBorder="1"/>
    <xf numFmtId="0" fontId="7" fillId="0" borderId="0" xfId="0" applyFont="1" applyFill="1" applyAlignment="1"/>
    <xf numFmtId="0" fontId="9" fillId="0" borderId="0" xfId="0" applyFont="1" applyFill="1" applyAlignment="1"/>
    <xf numFmtId="0" fontId="4" fillId="2" borderId="2" xfId="0" applyFont="1" applyFill="1" applyBorder="1" applyAlignment="1">
      <alignment horizontal="left" indent="4"/>
    </xf>
    <xf numFmtId="0" fontId="4" fillId="4" borderId="0" xfId="0" applyFont="1" applyFill="1" applyAlignment="1"/>
    <xf numFmtId="0" fontId="3" fillId="4" borderId="0" xfId="0" applyFont="1" applyFill="1" applyAlignment="1"/>
    <xf numFmtId="0" fontId="4" fillId="4" borderId="0" xfId="0" applyFont="1" applyFill="1" applyBorder="1" applyAlignment="1"/>
    <xf numFmtId="43" fontId="2" fillId="4" borderId="5" xfId="0" applyNumberFormat="1" applyFont="1" applyFill="1" applyBorder="1" applyAlignment="1"/>
    <xf numFmtId="0" fontId="2" fillId="4" borderId="0" xfId="0" applyFont="1" applyFill="1" applyBorder="1" applyAlignment="1"/>
    <xf numFmtId="0" fontId="8" fillId="4" borderId="0" xfId="0" applyFont="1" applyFill="1" applyAlignment="1"/>
    <xf numFmtId="9" fontId="4" fillId="0" borderId="2" xfId="0" applyNumberFormat="1" applyFont="1" applyFill="1" applyBorder="1" applyAlignment="1"/>
    <xf numFmtId="165" fontId="4" fillId="2" borderId="2" xfId="0" applyNumberFormat="1" applyFont="1" applyFill="1" applyBorder="1" applyAlignment="1"/>
    <xf numFmtId="43" fontId="4" fillId="0" borderId="1" xfId="0" applyNumberFormat="1" applyFont="1" applyFill="1" applyBorder="1" applyAlignment="1"/>
    <xf numFmtId="43" fontId="2" fillId="0" borderId="6" xfId="0" applyNumberFormat="1" applyFont="1" applyBorder="1" applyAlignment="1"/>
    <xf numFmtId="0" fontId="2" fillId="0" borderId="6" xfId="0" applyNumberFormat="1" applyFont="1" applyBorder="1" applyAlignment="1"/>
    <xf numFmtId="0" fontId="2" fillId="2" borderId="3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4" fillId="2" borderId="4" xfId="0" applyFont="1" applyFill="1" applyBorder="1" applyAlignment="1"/>
    <xf numFmtId="0" fontId="2" fillId="2" borderId="6" xfId="0" applyFont="1" applyFill="1" applyBorder="1" applyAlignment="1"/>
    <xf numFmtId="0" fontId="4" fillId="2" borderId="6" xfId="0" applyFont="1" applyFill="1" applyBorder="1" applyAlignment="1"/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9" fontId="2" fillId="0" borderId="6" xfId="1" applyFont="1" applyBorder="1" applyAlignment="1"/>
    <xf numFmtId="9" fontId="4" fillId="0" borderId="0" xfId="1" applyFont="1" applyAlignment="1"/>
    <xf numFmtId="9" fontId="2" fillId="0" borderId="5" xfId="1" applyFont="1" applyBorder="1" applyAlignment="1"/>
    <xf numFmtId="9" fontId="4" fillId="0" borderId="0" xfId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C154"/>
  <sheetViews>
    <sheetView showGridLines="0" tabSelected="1" zoomScale="55" zoomScaleNormal="60" workbookViewId="0">
      <pane xSplit="14" ySplit="10" topLeftCell="O11" activePane="bottomRight" state="frozen"/>
      <selection activeCell="B26" sqref="B26"/>
      <selection pane="topRight" activeCell="B26" sqref="B26"/>
      <selection pane="bottomLeft" activeCell="B26" sqref="B26"/>
      <selection pane="bottomRight" activeCell="G97" sqref="G97"/>
    </sheetView>
  </sheetViews>
  <sheetFormatPr defaultRowHeight="15" customHeight="1"/>
  <cols>
    <col min="1" max="1" width="9.140625" style="12"/>
    <col min="2" max="2" width="37.140625" style="1" customWidth="1"/>
    <col min="3" max="3" width="25.5703125" style="1" customWidth="1"/>
    <col min="4" max="4" width="16" style="1" customWidth="1"/>
    <col min="5" max="5" width="2.7109375" style="1" customWidth="1"/>
    <col min="6" max="6" width="12.140625" style="1" bestFit="1" customWidth="1"/>
    <col min="7" max="7" width="16.42578125" style="1" customWidth="1"/>
    <col min="8" max="8" width="2.42578125" style="1" customWidth="1"/>
    <col min="9" max="9" width="8.85546875" style="1" customWidth="1"/>
    <col min="10" max="10" width="16.5703125" style="1" bestFit="1" customWidth="1"/>
    <col min="11" max="11" width="2.42578125" style="1" customWidth="1"/>
    <col min="12" max="12" width="8.85546875" style="1" customWidth="1"/>
    <col min="13" max="13" width="16.5703125" style="1" bestFit="1" customWidth="1"/>
    <col min="14" max="14" width="2.42578125" style="1" customWidth="1"/>
    <col min="15" max="15" width="8.85546875" style="1" customWidth="1"/>
    <col min="16" max="16" width="16.5703125" style="1" bestFit="1" customWidth="1"/>
    <col min="17" max="17" width="2.42578125" style="1" customWidth="1"/>
    <col min="18" max="18" width="8.85546875" style="1" customWidth="1"/>
    <col min="19" max="19" width="16.5703125" style="1" bestFit="1" customWidth="1"/>
    <col min="20" max="20" width="2.42578125" style="1" customWidth="1"/>
    <col min="21" max="21" width="8.85546875" style="1" customWidth="1"/>
    <col min="22" max="22" width="17" style="1" bestFit="1" customWidth="1"/>
    <col min="23" max="23" width="3.28515625" style="1" customWidth="1"/>
    <col min="24" max="24" width="8.85546875" style="12" customWidth="1"/>
    <col min="25" max="25" width="18" style="12" bestFit="1" customWidth="1"/>
    <col min="26" max="26" width="7.85546875" style="1" customWidth="1"/>
    <col min="27" max="27" width="12.140625" style="1" bestFit="1" customWidth="1"/>
    <col min="28" max="28" width="18.28515625" style="1" customWidth="1"/>
    <col min="29" max="16384" width="9.140625" style="1"/>
  </cols>
  <sheetData>
    <row r="1" spans="1:28" ht="15.95" customHeight="1">
      <c r="B1" s="2" t="s">
        <v>33</v>
      </c>
      <c r="C1" s="2"/>
      <c r="D1" s="2"/>
      <c r="E1" s="2"/>
      <c r="F1" s="2"/>
      <c r="I1" s="2"/>
      <c r="L1" s="2"/>
      <c r="O1" s="2"/>
      <c r="Y1" s="13"/>
      <c r="Z1" s="97"/>
    </row>
    <row r="2" spans="1:28" ht="15.95" customHeight="1">
      <c r="B2" s="2"/>
      <c r="C2" s="2"/>
      <c r="D2" s="2"/>
      <c r="E2" s="2"/>
      <c r="F2" s="2"/>
      <c r="I2" s="2"/>
      <c r="L2" s="2"/>
      <c r="O2" s="2"/>
      <c r="Y2" s="13"/>
      <c r="Z2" s="97"/>
    </row>
    <row r="3" spans="1:28" ht="15.95" customHeight="1">
      <c r="B3" s="74" t="s">
        <v>59</v>
      </c>
      <c r="C3" s="120"/>
      <c r="D3" s="121"/>
      <c r="E3" s="121"/>
      <c r="F3" s="121"/>
      <c r="G3" s="121"/>
      <c r="H3" s="121"/>
      <c r="I3" s="121"/>
      <c r="J3" s="121"/>
      <c r="L3" s="2"/>
      <c r="O3" s="2"/>
      <c r="Z3" s="97"/>
    </row>
    <row r="4" spans="1:28" s="3" customFormat="1" ht="15.95" customHeight="1">
      <c r="A4" s="14"/>
      <c r="B4" s="2" t="s">
        <v>2</v>
      </c>
      <c r="C4" s="122" t="s">
        <v>127</v>
      </c>
      <c r="D4" s="123"/>
      <c r="E4" s="123"/>
      <c r="F4" s="123"/>
      <c r="G4" s="123"/>
      <c r="H4" s="123"/>
      <c r="I4" s="123"/>
      <c r="J4" s="123"/>
      <c r="L4" s="2"/>
      <c r="O4" s="2"/>
      <c r="X4" s="14"/>
      <c r="Y4" s="14"/>
      <c r="Z4" s="98"/>
    </row>
    <row r="5" spans="1:28" s="3" customFormat="1" ht="15.95" customHeight="1">
      <c r="A5" s="14"/>
      <c r="B5" s="2" t="s">
        <v>3</v>
      </c>
      <c r="C5" s="120"/>
      <c r="D5" s="120"/>
      <c r="E5" s="45"/>
      <c r="F5" s="76"/>
      <c r="G5" s="2" t="s">
        <v>15</v>
      </c>
      <c r="H5" s="1"/>
      <c r="I5" s="2"/>
      <c r="J5" s="1"/>
      <c r="L5" s="2"/>
      <c r="O5" s="2"/>
      <c r="X5" s="14"/>
      <c r="Y5" s="14"/>
      <c r="Z5" s="98"/>
    </row>
    <row r="6" spans="1:28" s="14" customFormat="1" ht="15.95" customHeight="1">
      <c r="B6" s="56"/>
      <c r="C6" s="57"/>
      <c r="D6" s="57"/>
      <c r="E6" s="60"/>
      <c r="F6" s="57"/>
      <c r="G6" s="60"/>
      <c r="I6" s="60"/>
      <c r="L6" s="56"/>
      <c r="O6" s="56"/>
      <c r="Z6" s="98"/>
    </row>
    <row r="7" spans="1:28" ht="15.95" customHeight="1">
      <c r="B7" s="2"/>
      <c r="C7" s="2"/>
      <c r="D7" s="2"/>
      <c r="E7" s="2"/>
      <c r="F7" s="2"/>
      <c r="I7" s="2"/>
      <c r="L7" s="2"/>
      <c r="O7" s="2"/>
      <c r="Z7" s="97"/>
    </row>
    <row r="8" spans="1:28" ht="15.95" customHeight="1">
      <c r="B8" s="2"/>
      <c r="C8" s="2"/>
      <c r="D8" s="2"/>
      <c r="E8" s="2"/>
      <c r="F8" s="124" t="s">
        <v>69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6"/>
      <c r="W8" s="15"/>
      <c r="Z8" s="97"/>
      <c r="AA8" s="115" t="s">
        <v>128</v>
      </c>
      <c r="AB8" s="116"/>
    </row>
    <row r="9" spans="1:28" ht="15.95" customHeight="1">
      <c r="A9" s="56" t="s">
        <v>35</v>
      </c>
      <c r="B9" s="2" t="s">
        <v>137</v>
      </c>
      <c r="C9" s="2"/>
      <c r="D9" s="2"/>
      <c r="E9" s="2"/>
      <c r="F9" s="113" t="s">
        <v>66</v>
      </c>
      <c r="G9" s="114"/>
      <c r="I9" s="113" t="s">
        <v>67</v>
      </c>
      <c r="J9" s="114"/>
      <c r="L9" s="113" t="s">
        <v>68</v>
      </c>
      <c r="M9" s="114"/>
      <c r="O9" s="113" t="s">
        <v>134</v>
      </c>
      <c r="P9" s="114"/>
      <c r="R9" s="113" t="s">
        <v>135</v>
      </c>
      <c r="S9" s="114"/>
      <c r="U9" s="113" t="s">
        <v>136</v>
      </c>
      <c r="V9" s="114"/>
      <c r="W9" s="16"/>
      <c r="X9" s="119" t="s">
        <v>1</v>
      </c>
      <c r="Y9" s="119"/>
      <c r="Z9" s="97"/>
      <c r="AA9" s="117"/>
      <c r="AB9" s="118"/>
    </row>
    <row r="10" spans="1:28" ht="15.95" customHeight="1">
      <c r="F10" s="17" t="s">
        <v>12</v>
      </c>
      <c r="G10" s="18" t="s">
        <v>13</v>
      </c>
      <c r="H10" s="2"/>
      <c r="I10" s="17" t="s">
        <v>12</v>
      </c>
      <c r="J10" s="18" t="s">
        <v>13</v>
      </c>
      <c r="K10" s="2"/>
      <c r="L10" s="17" t="s">
        <v>12</v>
      </c>
      <c r="M10" s="18" t="s">
        <v>13</v>
      </c>
      <c r="N10" s="2"/>
      <c r="O10" s="17" t="s">
        <v>12</v>
      </c>
      <c r="P10" s="18" t="s">
        <v>13</v>
      </c>
      <c r="R10" s="17" t="s">
        <v>12</v>
      </c>
      <c r="S10" s="18" t="s">
        <v>13</v>
      </c>
      <c r="U10" s="17" t="s">
        <v>12</v>
      </c>
      <c r="V10" s="18" t="s">
        <v>13</v>
      </c>
      <c r="W10" s="18"/>
      <c r="X10" s="19" t="s">
        <v>12</v>
      </c>
      <c r="Y10" s="20" t="s">
        <v>13</v>
      </c>
      <c r="Z10" s="97"/>
      <c r="AA10" s="19" t="s">
        <v>12</v>
      </c>
      <c r="AB10" s="20" t="s">
        <v>13</v>
      </c>
    </row>
    <row r="11" spans="1:28" ht="15.95" customHeight="1">
      <c r="B11" s="2"/>
      <c r="Z11" s="97"/>
    </row>
    <row r="12" spans="1:28" ht="15.95" customHeight="1">
      <c r="B12" s="72" t="s">
        <v>5</v>
      </c>
      <c r="C12" s="94" t="s">
        <v>120</v>
      </c>
      <c r="D12" s="17" t="s">
        <v>6</v>
      </c>
      <c r="E12" s="6"/>
      <c r="Z12" s="97"/>
    </row>
    <row r="13" spans="1:28" s="5" customFormat="1" ht="15.95" customHeight="1">
      <c r="A13" s="34"/>
      <c r="B13" s="92" t="s">
        <v>94</v>
      </c>
      <c r="C13" s="7"/>
      <c r="D13" s="21">
        <v>100000</v>
      </c>
      <c r="F13" s="48">
        <v>0.1</v>
      </c>
      <c r="G13" s="23">
        <f t="shared" ref="G13:G33" si="0">ROUND(+$D13*F13,0)</f>
        <v>10000</v>
      </c>
      <c r="I13" s="22">
        <v>0.1</v>
      </c>
      <c r="J13" s="23">
        <f t="shared" ref="J13:J33" si="1">ROUND(+$D13*I13,0)</f>
        <v>10000</v>
      </c>
      <c r="L13" s="22">
        <v>0.1</v>
      </c>
      <c r="M13" s="23">
        <f t="shared" ref="M13:M33" si="2">ROUND(+$D13*L13,0)</f>
        <v>10000</v>
      </c>
      <c r="O13" s="22">
        <v>0.1</v>
      </c>
      <c r="P13" s="23">
        <f t="shared" ref="P13:P33" si="3">ROUND(+$D13*O13,0)</f>
        <v>10000</v>
      </c>
      <c r="R13" s="22">
        <v>0.1</v>
      </c>
      <c r="S13" s="23">
        <f t="shared" ref="S13:S33" si="4">ROUND(+$D13*R13,0)</f>
        <v>10000</v>
      </c>
      <c r="U13" s="22">
        <v>0.5</v>
      </c>
      <c r="V13" s="23">
        <f t="shared" ref="V13:V33" si="5">ROUND(+$D13*U13,0)</f>
        <v>50000</v>
      </c>
      <c r="W13" s="23"/>
      <c r="X13" s="22">
        <f>+R13+F13+I13+L13+O13+U13</f>
        <v>1</v>
      </c>
      <c r="Y13" s="24">
        <f t="shared" ref="Y13:Y33" si="6">+G13+S133+J13+M13+P13+V13+S13</f>
        <v>100000</v>
      </c>
      <c r="Z13" s="99"/>
      <c r="AA13" s="22">
        <f>AB13/Y13</f>
        <v>0</v>
      </c>
      <c r="AB13" s="24">
        <v>0</v>
      </c>
    </row>
    <row r="14" spans="1:28" s="5" customFormat="1" ht="15.95" customHeight="1">
      <c r="A14" s="34"/>
      <c r="B14" s="93" t="s">
        <v>95</v>
      </c>
      <c r="C14" s="7"/>
      <c r="D14" s="25">
        <v>0</v>
      </c>
      <c r="F14" s="48">
        <v>0</v>
      </c>
      <c r="G14" s="23">
        <f t="shared" si="0"/>
        <v>0</v>
      </c>
      <c r="I14" s="22">
        <v>0</v>
      </c>
      <c r="J14" s="23">
        <f t="shared" si="1"/>
        <v>0</v>
      </c>
      <c r="L14" s="22">
        <v>0</v>
      </c>
      <c r="M14" s="23">
        <f t="shared" si="2"/>
        <v>0</v>
      </c>
      <c r="O14" s="22">
        <v>0</v>
      </c>
      <c r="P14" s="23">
        <f t="shared" si="3"/>
        <v>0</v>
      </c>
      <c r="R14" s="22">
        <v>0</v>
      </c>
      <c r="S14" s="23">
        <f t="shared" si="4"/>
        <v>0</v>
      </c>
      <c r="U14" s="22">
        <v>0</v>
      </c>
      <c r="V14" s="23">
        <f t="shared" si="5"/>
        <v>0</v>
      </c>
      <c r="W14" s="23"/>
      <c r="X14" s="22">
        <f t="shared" ref="X14:X33" si="7">+R14+F14+I14+L14+O14+U14</f>
        <v>0</v>
      </c>
      <c r="Y14" s="24">
        <f t="shared" si="6"/>
        <v>0</v>
      </c>
      <c r="Z14" s="99"/>
      <c r="AA14" s="22" t="e">
        <f t="shared" ref="AA14:AA33" si="8">AB14/Y14</f>
        <v>#DIV/0!</v>
      </c>
      <c r="AB14" s="24">
        <v>0</v>
      </c>
    </row>
    <row r="15" spans="1:28" s="5" customFormat="1" ht="15.95" customHeight="1">
      <c r="A15" s="34"/>
      <c r="B15" s="93" t="s">
        <v>133</v>
      </c>
      <c r="C15" s="7"/>
      <c r="D15" s="25"/>
      <c r="F15" s="48">
        <v>0</v>
      </c>
      <c r="G15" s="23">
        <f t="shared" si="0"/>
        <v>0</v>
      </c>
      <c r="I15" s="22">
        <v>0</v>
      </c>
      <c r="J15" s="23">
        <f t="shared" si="1"/>
        <v>0</v>
      </c>
      <c r="L15" s="22">
        <v>0</v>
      </c>
      <c r="M15" s="23">
        <f t="shared" si="2"/>
        <v>0</v>
      </c>
      <c r="O15" s="22">
        <v>0</v>
      </c>
      <c r="P15" s="23">
        <f t="shared" si="3"/>
        <v>0</v>
      </c>
      <c r="R15" s="22">
        <v>0</v>
      </c>
      <c r="S15" s="23">
        <f t="shared" si="4"/>
        <v>0</v>
      </c>
      <c r="U15" s="22">
        <v>0</v>
      </c>
      <c r="V15" s="23">
        <f t="shared" si="5"/>
        <v>0</v>
      </c>
      <c r="W15" s="23"/>
      <c r="X15" s="22">
        <f t="shared" si="7"/>
        <v>0</v>
      </c>
      <c r="Y15" s="24">
        <f t="shared" si="6"/>
        <v>0</v>
      </c>
      <c r="Z15" s="99"/>
      <c r="AA15" s="22" t="e">
        <f t="shared" si="8"/>
        <v>#DIV/0!</v>
      </c>
      <c r="AB15" s="24">
        <v>0</v>
      </c>
    </row>
    <row r="16" spans="1:28" s="5" customFormat="1" ht="15.95" customHeight="1">
      <c r="A16" s="34"/>
      <c r="B16" s="93" t="s">
        <v>96</v>
      </c>
      <c r="C16" s="7"/>
      <c r="D16" s="25"/>
      <c r="F16" s="48">
        <v>0</v>
      </c>
      <c r="G16" s="23">
        <f t="shared" si="0"/>
        <v>0</v>
      </c>
      <c r="I16" s="22">
        <v>0</v>
      </c>
      <c r="J16" s="23">
        <f t="shared" si="1"/>
        <v>0</v>
      </c>
      <c r="L16" s="22">
        <v>0</v>
      </c>
      <c r="M16" s="23">
        <f t="shared" si="2"/>
        <v>0</v>
      </c>
      <c r="O16" s="22">
        <v>0</v>
      </c>
      <c r="P16" s="23">
        <f t="shared" si="3"/>
        <v>0</v>
      </c>
      <c r="R16" s="22">
        <v>0</v>
      </c>
      <c r="S16" s="23">
        <f t="shared" si="4"/>
        <v>0</v>
      </c>
      <c r="U16" s="22">
        <v>0</v>
      </c>
      <c r="V16" s="23">
        <f t="shared" si="5"/>
        <v>0</v>
      </c>
      <c r="W16" s="23"/>
      <c r="X16" s="22">
        <f t="shared" si="7"/>
        <v>0</v>
      </c>
      <c r="Y16" s="24">
        <f t="shared" si="6"/>
        <v>0</v>
      </c>
      <c r="Z16" s="99"/>
      <c r="AA16" s="22" t="e">
        <f t="shared" si="8"/>
        <v>#DIV/0!</v>
      </c>
      <c r="AB16" s="24">
        <v>0</v>
      </c>
    </row>
    <row r="17" spans="1:28" s="5" customFormat="1" ht="15.95" customHeight="1">
      <c r="A17" s="34"/>
      <c r="B17" s="93" t="s">
        <v>97</v>
      </c>
      <c r="C17" s="7"/>
      <c r="D17" s="25"/>
      <c r="F17" s="48">
        <v>0</v>
      </c>
      <c r="G17" s="23">
        <f t="shared" si="0"/>
        <v>0</v>
      </c>
      <c r="I17" s="22">
        <v>0</v>
      </c>
      <c r="J17" s="23">
        <f t="shared" si="1"/>
        <v>0</v>
      </c>
      <c r="L17" s="22">
        <v>0</v>
      </c>
      <c r="M17" s="23">
        <f t="shared" si="2"/>
        <v>0</v>
      </c>
      <c r="O17" s="22">
        <v>0</v>
      </c>
      <c r="P17" s="23">
        <f t="shared" si="3"/>
        <v>0</v>
      </c>
      <c r="R17" s="22">
        <v>0</v>
      </c>
      <c r="S17" s="23">
        <f t="shared" si="4"/>
        <v>0</v>
      </c>
      <c r="U17" s="22">
        <v>0</v>
      </c>
      <c r="V17" s="23">
        <f t="shared" si="5"/>
        <v>0</v>
      </c>
      <c r="W17" s="23"/>
      <c r="X17" s="22">
        <f t="shared" si="7"/>
        <v>0</v>
      </c>
      <c r="Y17" s="24">
        <f t="shared" si="6"/>
        <v>0</v>
      </c>
      <c r="Z17" s="99"/>
      <c r="AA17" s="22" t="e">
        <f t="shared" si="8"/>
        <v>#DIV/0!</v>
      </c>
      <c r="AB17" s="24">
        <v>0</v>
      </c>
    </row>
    <row r="18" spans="1:28" s="5" customFormat="1" ht="15.95" customHeight="1">
      <c r="A18" s="34"/>
      <c r="B18" s="93" t="s">
        <v>98</v>
      </c>
      <c r="C18" s="7"/>
      <c r="D18" s="25"/>
      <c r="F18" s="48">
        <v>0</v>
      </c>
      <c r="G18" s="23">
        <f t="shared" si="0"/>
        <v>0</v>
      </c>
      <c r="I18" s="22">
        <v>0</v>
      </c>
      <c r="J18" s="23">
        <f t="shared" si="1"/>
        <v>0</v>
      </c>
      <c r="L18" s="22">
        <v>0</v>
      </c>
      <c r="M18" s="23">
        <f t="shared" si="2"/>
        <v>0</v>
      </c>
      <c r="O18" s="22">
        <v>0</v>
      </c>
      <c r="P18" s="23">
        <f t="shared" si="3"/>
        <v>0</v>
      </c>
      <c r="R18" s="22">
        <v>0</v>
      </c>
      <c r="S18" s="23">
        <f t="shared" si="4"/>
        <v>0</v>
      </c>
      <c r="U18" s="22">
        <v>0</v>
      </c>
      <c r="V18" s="23">
        <f t="shared" si="5"/>
        <v>0</v>
      </c>
      <c r="W18" s="23"/>
      <c r="X18" s="22">
        <f t="shared" si="7"/>
        <v>0</v>
      </c>
      <c r="Y18" s="24">
        <f t="shared" si="6"/>
        <v>0</v>
      </c>
      <c r="Z18" s="99"/>
      <c r="AA18" s="22" t="e">
        <f t="shared" si="8"/>
        <v>#DIV/0!</v>
      </c>
      <c r="AB18" s="24">
        <v>0</v>
      </c>
    </row>
    <row r="19" spans="1:28" s="5" customFormat="1" ht="15.95" customHeight="1">
      <c r="A19" s="34"/>
      <c r="B19" s="93" t="s">
        <v>99</v>
      </c>
      <c r="C19" s="7"/>
      <c r="D19" s="25"/>
      <c r="F19" s="48">
        <v>0</v>
      </c>
      <c r="G19" s="23">
        <f t="shared" si="0"/>
        <v>0</v>
      </c>
      <c r="I19" s="22">
        <v>0</v>
      </c>
      <c r="J19" s="23">
        <f t="shared" si="1"/>
        <v>0</v>
      </c>
      <c r="L19" s="22">
        <v>0</v>
      </c>
      <c r="M19" s="23">
        <f t="shared" si="2"/>
        <v>0</v>
      </c>
      <c r="O19" s="22">
        <v>0</v>
      </c>
      <c r="P19" s="23">
        <f t="shared" si="3"/>
        <v>0</v>
      </c>
      <c r="R19" s="22">
        <v>0</v>
      </c>
      <c r="S19" s="23">
        <f t="shared" si="4"/>
        <v>0</v>
      </c>
      <c r="U19" s="22">
        <v>0</v>
      </c>
      <c r="V19" s="23">
        <f t="shared" si="5"/>
        <v>0</v>
      </c>
      <c r="W19" s="23"/>
      <c r="X19" s="22">
        <f t="shared" si="7"/>
        <v>0</v>
      </c>
      <c r="Y19" s="24">
        <f t="shared" si="6"/>
        <v>0</v>
      </c>
      <c r="Z19" s="99"/>
      <c r="AA19" s="22" t="e">
        <f t="shared" si="8"/>
        <v>#DIV/0!</v>
      </c>
      <c r="AB19" s="24">
        <v>0</v>
      </c>
    </row>
    <row r="20" spans="1:28" s="5" customFormat="1" ht="15.95" customHeight="1">
      <c r="A20" s="34"/>
      <c r="B20" s="93" t="s">
        <v>100</v>
      </c>
      <c r="C20" s="7"/>
      <c r="D20" s="25"/>
      <c r="F20" s="48">
        <v>0</v>
      </c>
      <c r="G20" s="23">
        <f t="shared" si="0"/>
        <v>0</v>
      </c>
      <c r="I20" s="22">
        <v>0</v>
      </c>
      <c r="J20" s="23">
        <f t="shared" si="1"/>
        <v>0</v>
      </c>
      <c r="L20" s="22">
        <v>0</v>
      </c>
      <c r="M20" s="23">
        <f t="shared" si="2"/>
        <v>0</v>
      </c>
      <c r="O20" s="22">
        <v>0</v>
      </c>
      <c r="P20" s="23">
        <f t="shared" si="3"/>
        <v>0</v>
      </c>
      <c r="R20" s="22">
        <v>0</v>
      </c>
      <c r="S20" s="23">
        <f t="shared" si="4"/>
        <v>0</v>
      </c>
      <c r="U20" s="22">
        <v>0</v>
      </c>
      <c r="V20" s="23">
        <f t="shared" si="5"/>
        <v>0</v>
      </c>
      <c r="W20" s="23"/>
      <c r="X20" s="22">
        <f t="shared" si="7"/>
        <v>0</v>
      </c>
      <c r="Y20" s="24">
        <f t="shared" si="6"/>
        <v>0</v>
      </c>
      <c r="Z20" s="99"/>
      <c r="AA20" s="22" t="e">
        <f t="shared" si="8"/>
        <v>#DIV/0!</v>
      </c>
      <c r="AB20" s="24">
        <v>0</v>
      </c>
    </row>
    <row r="21" spans="1:28" s="5" customFormat="1" ht="15.95" customHeight="1">
      <c r="A21" s="34"/>
      <c r="B21" s="93" t="s">
        <v>101</v>
      </c>
      <c r="C21" s="7"/>
      <c r="D21" s="25"/>
      <c r="F21" s="48">
        <v>0</v>
      </c>
      <c r="G21" s="23">
        <f t="shared" si="0"/>
        <v>0</v>
      </c>
      <c r="I21" s="22">
        <v>0</v>
      </c>
      <c r="J21" s="23">
        <f t="shared" si="1"/>
        <v>0</v>
      </c>
      <c r="L21" s="22">
        <v>0</v>
      </c>
      <c r="M21" s="23">
        <f t="shared" si="2"/>
        <v>0</v>
      </c>
      <c r="O21" s="22">
        <v>0</v>
      </c>
      <c r="P21" s="23">
        <f t="shared" si="3"/>
        <v>0</v>
      </c>
      <c r="R21" s="22">
        <v>0</v>
      </c>
      <c r="S21" s="23">
        <f t="shared" si="4"/>
        <v>0</v>
      </c>
      <c r="U21" s="22">
        <v>0</v>
      </c>
      <c r="V21" s="23">
        <f t="shared" si="5"/>
        <v>0</v>
      </c>
      <c r="W21" s="23"/>
      <c r="X21" s="22">
        <f t="shared" si="7"/>
        <v>0</v>
      </c>
      <c r="Y21" s="24">
        <f t="shared" si="6"/>
        <v>0</v>
      </c>
      <c r="Z21" s="99"/>
      <c r="AA21" s="22" t="e">
        <f t="shared" si="8"/>
        <v>#DIV/0!</v>
      </c>
      <c r="AB21" s="24">
        <v>0</v>
      </c>
    </row>
    <row r="22" spans="1:28" s="5" customFormat="1" ht="15.95" customHeight="1">
      <c r="A22" s="34"/>
      <c r="B22" s="93" t="s">
        <v>102</v>
      </c>
      <c r="C22" s="7"/>
      <c r="D22" s="25"/>
      <c r="F22" s="48">
        <v>0</v>
      </c>
      <c r="G22" s="23">
        <f t="shared" si="0"/>
        <v>0</v>
      </c>
      <c r="I22" s="22">
        <v>0</v>
      </c>
      <c r="J22" s="23">
        <f t="shared" si="1"/>
        <v>0</v>
      </c>
      <c r="L22" s="22">
        <v>0</v>
      </c>
      <c r="M22" s="23">
        <f t="shared" si="2"/>
        <v>0</v>
      </c>
      <c r="O22" s="22">
        <v>0</v>
      </c>
      <c r="P22" s="23">
        <f t="shared" si="3"/>
        <v>0</v>
      </c>
      <c r="R22" s="22">
        <v>0</v>
      </c>
      <c r="S22" s="23">
        <f t="shared" si="4"/>
        <v>0</v>
      </c>
      <c r="U22" s="22">
        <v>0</v>
      </c>
      <c r="V22" s="23">
        <f t="shared" si="5"/>
        <v>0</v>
      </c>
      <c r="W22" s="23"/>
      <c r="X22" s="22">
        <f t="shared" si="7"/>
        <v>0</v>
      </c>
      <c r="Y22" s="24">
        <f t="shared" si="6"/>
        <v>0</v>
      </c>
      <c r="Z22" s="99"/>
      <c r="AA22" s="22" t="e">
        <f t="shared" si="8"/>
        <v>#DIV/0!</v>
      </c>
      <c r="AB22" s="24">
        <v>0</v>
      </c>
    </row>
    <row r="23" spans="1:28" s="5" customFormat="1" ht="15.95" customHeight="1">
      <c r="A23" s="34"/>
      <c r="B23" s="93" t="s">
        <v>103</v>
      </c>
      <c r="C23" s="7"/>
      <c r="D23" s="25"/>
      <c r="F23" s="48">
        <v>0</v>
      </c>
      <c r="G23" s="23">
        <f t="shared" si="0"/>
        <v>0</v>
      </c>
      <c r="I23" s="22">
        <v>0</v>
      </c>
      <c r="J23" s="23">
        <f t="shared" si="1"/>
        <v>0</v>
      </c>
      <c r="L23" s="22">
        <v>0</v>
      </c>
      <c r="M23" s="23">
        <f t="shared" si="2"/>
        <v>0</v>
      </c>
      <c r="O23" s="22">
        <v>0</v>
      </c>
      <c r="P23" s="23">
        <f t="shared" si="3"/>
        <v>0</v>
      </c>
      <c r="R23" s="22">
        <v>0</v>
      </c>
      <c r="S23" s="23">
        <f t="shared" si="4"/>
        <v>0</v>
      </c>
      <c r="U23" s="22">
        <v>0</v>
      </c>
      <c r="V23" s="23">
        <f t="shared" si="5"/>
        <v>0</v>
      </c>
      <c r="W23" s="23"/>
      <c r="X23" s="22">
        <f t="shared" si="7"/>
        <v>0</v>
      </c>
      <c r="Y23" s="24">
        <f t="shared" si="6"/>
        <v>0</v>
      </c>
      <c r="Z23" s="99"/>
      <c r="AA23" s="22" t="e">
        <f t="shared" si="8"/>
        <v>#DIV/0!</v>
      </c>
      <c r="AB23" s="24">
        <v>0</v>
      </c>
    </row>
    <row r="24" spans="1:28" s="5" customFormat="1" ht="15.95" customHeight="1">
      <c r="A24" s="34"/>
      <c r="B24" s="93" t="s">
        <v>104</v>
      </c>
      <c r="C24" s="7"/>
      <c r="D24" s="25"/>
      <c r="F24" s="48">
        <v>0</v>
      </c>
      <c r="G24" s="23">
        <f t="shared" si="0"/>
        <v>0</v>
      </c>
      <c r="I24" s="22">
        <v>0</v>
      </c>
      <c r="J24" s="23">
        <f t="shared" si="1"/>
        <v>0</v>
      </c>
      <c r="L24" s="22">
        <v>0</v>
      </c>
      <c r="M24" s="23">
        <f t="shared" si="2"/>
        <v>0</v>
      </c>
      <c r="O24" s="22">
        <v>0</v>
      </c>
      <c r="P24" s="23">
        <f t="shared" si="3"/>
        <v>0</v>
      </c>
      <c r="R24" s="22">
        <v>0</v>
      </c>
      <c r="S24" s="23">
        <f t="shared" si="4"/>
        <v>0</v>
      </c>
      <c r="U24" s="22">
        <v>0</v>
      </c>
      <c r="V24" s="23">
        <f t="shared" si="5"/>
        <v>0</v>
      </c>
      <c r="W24" s="23"/>
      <c r="X24" s="22">
        <f t="shared" si="7"/>
        <v>0</v>
      </c>
      <c r="Y24" s="24">
        <f t="shared" si="6"/>
        <v>0</v>
      </c>
      <c r="Z24" s="99"/>
      <c r="AA24" s="22" t="e">
        <f t="shared" si="8"/>
        <v>#DIV/0!</v>
      </c>
      <c r="AB24" s="24">
        <v>0</v>
      </c>
    </row>
    <row r="25" spans="1:28" s="5" customFormat="1" ht="15.95" customHeight="1">
      <c r="A25" s="34"/>
      <c r="B25" s="10"/>
      <c r="C25" s="7"/>
      <c r="D25" s="25"/>
      <c r="F25" s="48">
        <v>0</v>
      </c>
      <c r="G25" s="23">
        <f t="shared" si="0"/>
        <v>0</v>
      </c>
      <c r="I25" s="22">
        <v>0</v>
      </c>
      <c r="J25" s="23">
        <f t="shared" si="1"/>
        <v>0</v>
      </c>
      <c r="L25" s="22">
        <v>0</v>
      </c>
      <c r="M25" s="23">
        <f t="shared" si="2"/>
        <v>0</v>
      </c>
      <c r="O25" s="22">
        <v>0</v>
      </c>
      <c r="P25" s="23">
        <f t="shared" si="3"/>
        <v>0</v>
      </c>
      <c r="R25" s="22">
        <v>0</v>
      </c>
      <c r="S25" s="23">
        <f t="shared" si="4"/>
        <v>0</v>
      </c>
      <c r="U25" s="22">
        <v>0</v>
      </c>
      <c r="V25" s="23">
        <f t="shared" si="5"/>
        <v>0</v>
      </c>
      <c r="W25" s="23"/>
      <c r="X25" s="22">
        <f t="shared" si="7"/>
        <v>0</v>
      </c>
      <c r="Y25" s="24">
        <f t="shared" si="6"/>
        <v>0</v>
      </c>
      <c r="Z25" s="99"/>
      <c r="AA25" s="22" t="e">
        <f t="shared" si="8"/>
        <v>#DIV/0!</v>
      </c>
      <c r="AB25" s="24">
        <v>0</v>
      </c>
    </row>
    <row r="26" spans="1:28" s="5" customFormat="1" ht="15.95" customHeight="1">
      <c r="A26" s="34"/>
      <c r="B26" s="10"/>
      <c r="C26" s="7"/>
      <c r="D26" s="25"/>
      <c r="F26" s="48">
        <v>0</v>
      </c>
      <c r="G26" s="23">
        <f t="shared" si="0"/>
        <v>0</v>
      </c>
      <c r="I26" s="22">
        <v>0</v>
      </c>
      <c r="J26" s="23">
        <f t="shared" si="1"/>
        <v>0</v>
      </c>
      <c r="L26" s="22">
        <v>0</v>
      </c>
      <c r="M26" s="23">
        <f t="shared" si="2"/>
        <v>0</v>
      </c>
      <c r="O26" s="22">
        <v>0</v>
      </c>
      <c r="P26" s="23">
        <f t="shared" si="3"/>
        <v>0</v>
      </c>
      <c r="R26" s="22">
        <v>0</v>
      </c>
      <c r="S26" s="23">
        <f t="shared" si="4"/>
        <v>0</v>
      </c>
      <c r="U26" s="22">
        <v>0</v>
      </c>
      <c r="V26" s="23">
        <f t="shared" si="5"/>
        <v>0</v>
      </c>
      <c r="W26" s="23"/>
      <c r="X26" s="22">
        <f t="shared" si="7"/>
        <v>0</v>
      </c>
      <c r="Y26" s="24">
        <f t="shared" si="6"/>
        <v>0</v>
      </c>
      <c r="Z26" s="99"/>
      <c r="AA26" s="22" t="e">
        <f t="shared" si="8"/>
        <v>#DIV/0!</v>
      </c>
      <c r="AB26" s="24">
        <v>0</v>
      </c>
    </row>
    <row r="27" spans="1:28" s="5" customFormat="1" ht="15.95" customHeight="1">
      <c r="A27" s="34"/>
      <c r="B27" s="10"/>
      <c r="C27" s="7"/>
      <c r="D27" s="25"/>
      <c r="F27" s="48">
        <v>0</v>
      </c>
      <c r="G27" s="23">
        <f t="shared" si="0"/>
        <v>0</v>
      </c>
      <c r="I27" s="22">
        <v>0</v>
      </c>
      <c r="J27" s="23">
        <f t="shared" si="1"/>
        <v>0</v>
      </c>
      <c r="L27" s="22">
        <v>0</v>
      </c>
      <c r="M27" s="23">
        <f t="shared" si="2"/>
        <v>0</v>
      </c>
      <c r="O27" s="22">
        <v>0</v>
      </c>
      <c r="P27" s="23">
        <f t="shared" si="3"/>
        <v>0</v>
      </c>
      <c r="R27" s="22">
        <v>0</v>
      </c>
      <c r="S27" s="23">
        <f t="shared" si="4"/>
        <v>0</v>
      </c>
      <c r="U27" s="22">
        <v>0</v>
      </c>
      <c r="V27" s="23">
        <f t="shared" si="5"/>
        <v>0</v>
      </c>
      <c r="W27" s="23"/>
      <c r="X27" s="22">
        <f t="shared" si="7"/>
        <v>0</v>
      </c>
      <c r="Y27" s="24">
        <f t="shared" si="6"/>
        <v>0</v>
      </c>
      <c r="Z27" s="99"/>
      <c r="AA27" s="22" t="e">
        <f t="shared" si="8"/>
        <v>#DIV/0!</v>
      </c>
      <c r="AB27" s="24">
        <v>0</v>
      </c>
    </row>
    <row r="28" spans="1:28" s="5" customFormat="1" ht="15.95" customHeight="1">
      <c r="A28" s="34"/>
      <c r="B28" s="108" t="s">
        <v>132</v>
      </c>
      <c r="C28" s="109"/>
      <c r="D28" s="109"/>
      <c r="F28" s="48">
        <v>0</v>
      </c>
      <c r="G28" s="23">
        <f t="shared" si="0"/>
        <v>0</v>
      </c>
      <c r="I28" s="22">
        <v>0</v>
      </c>
      <c r="J28" s="23">
        <f t="shared" si="1"/>
        <v>0</v>
      </c>
      <c r="L28" s="22">
        <v>0</v>
      </c>
      <c r="M28" s="23">
        <f t="shared" si="2"/>
        <v>0</v>
      </c>
      <c r="O28" s="22">
        <v>0</v>
      </c>
      <c r="P28" s="23">
        <f t="shared" si="3"/>
        <v>0</v>
      </c>
      <c r="R28" s="22">
        <v>0</v>
      </c>
      <c r="S28" s="23">
        <f t="shared" si="4"/>
        <v>0</v>
      </c>
      <c r="U28" s="22">
        <v>0</v>
      </c>
      <c r="V28" s="23">
        <f t="shared" si="5"/>
        <v>0</v>
      </c>
      <c r="W28" s="23"/>
      <c r="X28" s="22">
        <f t="shared" si="7"/>
        <v>0</v>
      </c>
      <c r="Y28" s="24">
        <f t="shared" si="6"/>
        <v>0</v>
      </c>
      <c r="Z28" s="99"/>
      <c r="AA28" s="22" t="e">
        <f t="shared" si="8"/>
        <v>#DIV/0!</v>
      </c>
      <c r="AB28" s="24">
        <v>0</v>
      </c>
    </row>
    <row r="29" spans="1:28" s="5" customFormat="1" ht="15.95" customHeight="1">
      <c r="A29" s="34"/>
      <c r="B29" s="110"/>
      <c r="C29" s="110"/>
      <c r="D29" s="110"/>
      <c r="F29" s="48">
        <v>0</v>
      </c>
      <c r="G29" s="23">
        <f t="shared" si="0"/>
        <v>0</v>
      </c>
      <c r="I29" s="22">
        <v>0</v>
      </c>
      <c r="J29" s="23">
        <f t="shared" si="1"/>
        <v>0</v>
      </c>
      <c r="L29" s="22">
        <v>0</v>
      </c>
      <c r="M29" s="23">
        <f t="shared" si="2"/>
        <v>0</v>
      </c>
      <c r="O29" s="22">
        <v>0</v>
      </c>
      <c r="P29" s="23">
        <f t="shared" si="3"/>
        <v>0</v>
      </c>
      <c r="R29" s="22">
        <v>0</v>
      </c>
      <c r="S29" s="23">
        <f t="shared" si="4"/>
        <v>0</v>
      </c>
      <c r="U29" s="22">
        <v>0</v>
      </c>
      <c r="V29" s="23">
        <f t="shared" si="5"/>
        <v>0</v>
      </c>
      <c r="W29" s="23"/>
      <c r="X29" s="22">
        <f t="shared" si="7"/>
        <v>0</v>
      </c>
      <c r="Y29" s="24">
        <f t="shared" si="6"/>
        <v>0</v>
      </c>
      <c r="Z29" s="99"/>
      <c r="AA29" s="22" t="e">
        <f t="shared" si="8"/>
        <v>#DIV/0!</v>
      </c>
      <c r="AB29" s="24">
        <v>0</v>
      </c>
    </row>
    <row r="30" spans="1:28" s="5" customFormat="1" ht="15.95" customHeight="1">
      <c r="A30" s="34"/>
      <c r="B30" s="111"/>
      <c r="C30" s="111"/>
      <c r="D30" s="111"/>
      <c r="F30" s="48">
        <v>0</v>
      </c>
      <c r="G30" s="23">
        <f t="shared" si="0"/>
        <v>0</v>
      </c>
      <c r="I30" s="22">
        <v>0</v>
      </c>
      <c r="J30" s="23">
        <f t="shared" si="1"/>
        <v>0</v>
      </c>
      <c r="L30" s="22">
        <v>0</v>
      </c>
      <c r="M30" s="23">
        <f t="shared" si="2"/>
        <v>0</v>
      </c>
      <c r="O30" s="22">
        <v>0</v>
      </c>
      <c r="P30" s="23">
        <f t="shared" si="3"/>
        <v>0</v>
      </c>
      <c r="R30" s="22">
        <v>0</v>
      </c>
      <c r="S30" s="23">
        <f t="shared" si="4"/>
        <v>0</v>
      </c>
      <c r="U30" s="22">
        <v>0</v>
      </c>
      <c r="V30" s="23">
        <f t="shared" si="5"/>
        <v>0</v>
      </c>
      <c r="W30" s="23"/>
      <c r="X30" s="22">
        <f t="shared" si="7"/>
        <v>0</v>
      </c>
      <c r="Y30" s="24">
        <f t="shared" si="6"/>
        <v>0</v>
      </c>
      <c r="Z30" s="99"/>
      <c r="AA30" s="22" t="e">
        <f t="shared" si="8"/>
        <v>#DIV/0!</v>
      </c>
      <c r="AB30" s="24">
        <v>0</v>
      </c>
    </row>
    <row r="31" spans="1:28" s="5" customFormat="1" ht="15.95" customHeight="1">
      <c r="A31" s="34"/>
      <c r="B31" s="112"/>
      <c r="C31" s="112"/>
      <c r="D31" s="112"/>
      <c r="F31" s="48">
        <v>0</v>
      </c>
      <c r="G31" s="23">
        <v>0</v>
      </c>
      <c r="I31" s="22">
        <v>0</v>
      </c>
      <c r="J31" s="23">
        <v>0</v>
      </c>
      <c r="L31" s="22">
        <v>0</v>
      </c>
      <c r="M31" s="23">
        <v>0</v>
      </c>
      <c r="O31" s="22">
        <v>0</v>
      </c>
      <c r="P31" s="23">
        <v>0</v>
      </c>
      <c r="R31" s="22">
        <v>0</v>
      </c>
      <c r="S31" s="23">
        <v>0</v>
      </c>
      <c r="U31" s="22">
        <v>0</v>
      </c>
      <c r="V31" s="23">
        <v>0</v>
      </c>
      <c r="W31" s="23"/>
      <c r="X31" s="22">
        <f t="shared" si="7"/>
        <v>0</v>
      </c>
      <c r="Y31" s="24">
        <f t="shared" si="6"/>
        <v>0</v>
      </c>
      <c r="Z31" s="99"/>
      <c r="AA31" s="22" t="e">
        <f t="shared" si="8"/>
        <v>#DIV/0!</v>
      </c>
      <c r="AB31" s="24">
        <v>0</v>
      </c>
    </row>
    <row r="32" spans="1:28" s="5" customFormat="1" ht="15.95" customHeight="1">
      <c r="A32" s="34"/>
      <c r="B32" s="10"/>
      <c r="C32" s="7"/>
      <c r="D32" s="25"/>
      <c r="F32" s="48">
        <v>0</v>
      </c>
      <c r="G32" s="23">
        <f t="shared" si="0"/>
        <v>0</v>
      </c>
      <c r="I32" s="22">
        <v>0</v>
      </c>
      <c r="J32" s="23">
        <f t="shared" si="1"/>
        <v>0</v>
      </c>
      <c r="L32" s="22">
        <v>0</v>
      </c>
      <c r="M32" s="23">
        <f t="shared" si="2"/>
        <v>0</v>
      </c>
      <c r="O32" s="22">
        <v>0</v>
      </c>
      <c r="P32" s="23">
        <f t="shared" si="3"/>
        <v>0</v>
      </c>
      <c r="R32" s="22">
        <v>0</v>
      </c>
      <c r="S32" s="23">
        <f t="shared" ref="S32:S52" si="9">ROUND(+$D32*R32,0)</f>
        <v>0</v>
      </c>
      <c r="U32" s="22">
        <v>0</v>
      </c>
      <c r="V32" s="23">
        <f t="shared" si="5"/>
        <v>0</v>
      </c>
      <c r="W32" s="23"/>
      <c r="X32" s="22">
        <f t="shared" si="7"/>
        <v>0</v>
      </c>
      <c r="Y32" s="24">
        <f t="shared" si="6"/>
        <v>0</v>
      </c>
      <c r="Z32" s="99"/>
      <c r="AA32" s="22" t="e">
        <f t="shared" si="8"/>
        <v>#DIV/0!</v>
      </c>
      <c r="AB32" s="24">
        <v>0</v>
      </c>
    </row>
    <row r="33" spans="1:28" s="5" customFormat="1" ht="15.95" customHeight="1">
      <c r="A33" s="34"/>
      <c r="B33" s="10"/>
      <c r="C33" s="11"/>
      <c r="D33" s="58"/>
      <c r="F33" s="48">
        <v>0</v>
      </c>
      <c r="G33" s="23">
        <f t="shared" si="0"/>
        <v>0</v>
      </c>
      <c r="I33" s="22">
        <v>0</v>
      </c>
      <c r="J33" s="23">
        <f t="shared" si="1"/>
        <v>0</v>
      </c>
      <c r="L33" s="22">
        <v>0</v>
      </c>
      <c r="M33" s="23">
        <f t="shared" si="2"/>
        <v>0</v>
      </c>
      <c r="O33" s="22">
        <v>0</v>
      </c>
      <c r="P33" s="23">
        <f t="shared" si="3"/>
        <v>0</v>
      </c>
      <c r="R33" s="22">
        <v>0</v>
      </c>
      <c r="S33" s="23">
        <f t="shared" si="9"/>
        <v>0</v>
      </c>
      <c r="U33" s="22">
        <v>0</v>
      </c>
      <c r="V33" s="23">
        <f t="shared" si="5"/>
        <v>0</v>
      </c>
      <c r="W33" s="26"/>
      <c r="X33" s="22">
        <f t="shared" si="7"/>
        <v>0</v>
      </c>
      <c r="Y33" s="24">
        <f t="shared" si="6"/>
        <v>0</v>
      </c>
      <c r="Z33" s="99"/>
      <c r="AA33" s="22" t="e">
        <f t="shared" si="8"/>
        <v>#DIV/0!</v>
      </c>
    </row>
    <row r="34" spans="1:28" s="5" customFormat="1" ht="15.95" customHeight="1">
      <c r="A34" s="35">
        <v>5001</v>
      </c>
      <c r="B34" s="27" t="s">
        <v>14</v>
      </c>
      <c r="C34" s="27"/>
      <c r="E34" s="27"/>
      <c r="F34" s="131"/>
      <c r="G34" s="29">
        <f>SUM(G13:G33)</f>
        <v>10000</v>
      </c>
      <c r="H34" s="90"/>
      <c r="I34" s="131"/>
      <c r="J34" s="29">
        <f>SUM(J13:J33)</f>
        <v>10000</v>
      </c>
      <c r="K34" s="90"/>
      <c r="L34" s="131"/>
      <c r="M34" s="29">
        <f>SUM(M13:M33)</f>
        <v>10000</v>
      </c>
      <c r="N34" s="90"/>
      <c r="O34" s="131"/>
      <c r="P34" s="29">
        <f>SUM(P13:P33)</f>
        <v>10000</v>
      </c>
      <c r="Q34" s="90"/>
      <c r="R34" s="131"/>
      <c r="S34" s="29">
        <f>SUM(S13:S33)</f>
        <v>10000</v>
      </c>
      <c r="T34" s="90"/>
      <c r="U34" s="131"/>
      <c r="V34" s="29">
        <f>SUM(V13:V33)</f>
        <v>50000</v>
      </c>
      <c r="W34" s="29">
        <f t="shared" ref="W34:Y34" si="10">SUM(W18:W33)</f>
        <v>0</v>
      </c>
      <c r="X34" s="131"/>
      <c r="Y34" s="29">
        <f>SUM(Y13:Y33)</f>
        <v>100000</v>
      </c>
      <c r="Z34" s="100"/>
      <c r="AA34" s="28"/>
      <c r="AB34" s="29">
        <f>SUM(AB13:AB33)</f>
        <v>0</v>
      </c>
    </row>
    <row r="35" spans="1:28" s="5" customFormat="1" ht="15.95" customHeight="1">
      <c r="A35" s="34"/>
      <c r="D35" s="31"/>
      <c r="F35" s="132">
        <f>+G34/Y34</f>
        <v>0.1</v>
      </c>
      <c r="G35" s="26"/>
      <c r="I35" s="132">
        <f>+J34/Y34</f>
        <v>0.1</v>
      </c>
      <c r="J35" s="26"/>
      <c r="L35" s="132">
        <f>+M34/Y34</f>
        <v>0.1</v>
      </c>
      <c r="M35" s="26"/>
      <c r="O35" s="132">
        <f>+P34/Y34</f>
        <v>0.1</v>
      </c>
      <c r="P35" s="26"/>
      <c r="R35" s="132">
        <f>+S34/Y34</f>
        <v>0.1</v>
      </c>
      <c r="S35" s="26"/>
      <c r="U35" s="132">
        <f>+V34/Y34</f>
        <v>0.5</v>
      </c>
      <c r="V35" s="26"/>
      <c r="W35" s="26"/>
      <c r="X35" s="132">
        <f>SUM(F35:U35)</f>
        <v>1</v>
      </c>
      <c r="Y35" s="33"/>
      <c r="Z35" s="99"/>
      <c r="AA35" s="81" t="e">
        <f>AB35/Y35</f>
        <v>#DIV/0!</v>
      </c>
    </row>
    <row r="36" spans="1:28" s="5" customFormat="1" ht="15.95" customHeight="1">
      <c r="A36" s="34"/>
      <c r="B36" s="4" t="s">
        <v>7</v>
      </c>
      <c r="D36" s="31"/>
      <c r="F36" s="32"/>
      <c r="G36" s="26"/>
      <c r="I36" s="32"/>
      <c r="J36" s="26"/>
      <c r="L36" s="32"/>
      <c r="M36" s="26"/>
      <c r="O36" s="32"/>
      <c r="P36" s="26"/>
      <c r="R36" s="32"/>
      <c r="S36" s="26"/>
      <c r="U36" s="32"/>
      <c r="V36" s="26"/>
      <c r="W36" s="26"/>
      <c r="X36" s="32"/>
      <c r="Y36" s="33"/>
      <c r="Z36" s="99"/>
      <c r="AA36" s="32"/>
    </row>
    <row r="37" spans="1:28" s="5" customFormat="1" ht="15.95" customHeight="1">
      <c r="A37" s="35">
        <v>5033</v>
      </c>
      <c r="B37" s="45" t="s">
        <v>76</v>
      </c>
      <c r="D37" s="25"/>
      <c r="F37" s="48">
        <v>0</v>
      </c>
      <c r="G37" s="23">
        <f>ROUND(+$D37*F37,0)</f>
        <v>0</v>
      </c>
      <c r="I37" s="22">
        <v>0</v>
      </c>
      <c r="J37" s="23">
        <f>ROUND(+$D37*I37,0)</f>
        <v>0</v>
      </c>
      <c r="L37" s="22">
        <v>0</v>
      </c>
      <c r="M37" s="23">
        <f>ROUND(+$D37*L37,0)</f>
        <v>0</v>
      </c>
      <c r="O37" s="22">
        <v>0</v>
      </c>
      <c r="P37" s="23">
        <f>ROUND(+$D37*O37,0)</f>
        <v>0</v>
      </c>
      <c r="R37" s="22">
        <v>0</v>
      </c>
      <c r="S37" s="23">
        <f>ROUND(+$D37*R37,0)</f>
        <v>0</v>
      </c>
      <c r="U37" s="22">
        <v>0</v>
      </c>
      <c r="V37" s="23">
        <f>ROUND(+$D37*U37,0)</f>
        <v>0</v>
      </c>
      <c r="W37" s="23"/>
      <c r="X37" s="22">
        <f>F37+I37+L37+O37+U37</f>
        <v>0</v>
      </c>
      <c r="Y37" s="24">
        <f>+G37+S157+J37+M37+P37+V37+S37</f>
        <v>0</v>
      </c>
      <c r="Z37" s="99"/>
      <c r="AA37" s="22" t="e">
        <f>AB37/Y37</f>
        <v>#DIV/0!</v>
      </c>
      <c r="AB37" s="24">
        <v>0</v>
      </c>
    </row>
    <row r="38" spans="1:28" s="5" customFormat="1" ht="15.95" customHeight="1">
      <c r="A38" s="35"/>
      <c r="D38" s="62"/>
      <c r="F38" s="32"/>
      <c r="G38" s="26"/>
      <c r="I38" s="32"/>
      <c r="J38" s="26"/>
      <c r="L38" s="32"/>
      <c r="M38" s="26"/>
      <c r="O38" s="32"/>
      <c r="P38" s="26"/>
      <c r="R38" s="32"/>
      <c r="S38" s="26"/>
      <c r="U38" s="32"/>
      <c r="V38" s="26"/>
      <c r="W38" s="26"/>
      <c r="X38" s="32"/>
      <c r="Y38" s="33"/>
      <c r="Z38" s="99"/>
      <c r="AA38" s="32"/>
    </row>
    <row r="39" spans="1:28" ht="15.95" customHeight="1">
      <c r="B39" s="1" t="s">
        <v>8</v>
      </c>
      <c r="C39" s="36" t="s">
        <v>9</v>
      </c>
      <c r="D39" s="37">
        <v>7.6499999999999999E-2</v>
      </c>
      <c r="E39" s="38"/>
      <c r="F39" s="48">
        <f>+F35</f>
        <v>0.1</v>
      </c>
      <c r="G39" s="23">
        <f>ROUND(+$D39*G34,0)</f>
        <v>765</v>
      </c>
      <c r="H39" s="5"/>
      <c r="I39" s="48">
        <f>+I35</f>
        <v>0.1</v>
      </c>
      <c r="J39" s="23">
        <f>ROUND(+$D39*J34,0)</f>
        <v>765</v>
      </c>
      <c r="K39" s="5"/>
      <c r="L39" s="48">
        <f>+L35</f>
        <v>0.1</v>
      </c>
      <c r="M39" s="23">
        <f>ROUND(+$D39*M34,0)</f>
        <v>765</v>
      </c>
      <c r="N39" s="5"/>
      <c r="O39" s="48">
        <f>+O35</f>
        <v>0.1</v>
      </c>
      <c r="P39" s="23">
        <f>ROUND(+$D39*P34,0)</f>
        <v>765</v>
      </c>
      <c r="Q39" s="5"/>
      <c r="R39" s="48">
        <f>+R35</f>
        <v>0.1</v>
      </c>
      <c r="S39" s="23">
        <f>ROUND(+$D39*S34,0)</f>
        <v>765</v>
      </c>
      <c r="T39" s="5"/>
      <c r="U39" s="48">
        <f>+U35</f>
        <v>0.5</v>
      </c>
      <c r="V39" s="23">
        <f>ROUND(+$D39*V34,0)</f>
        <v>3825</v>
      </c>
      <c r="W39" s="23"/>
      <c r="X39" s="48">
        <f>+R39+U39+O39+L39+I39+F39</f>
        <v>0.99999999999999989</v>
      </c>
      <c r="Y39" s="24">
        <f t="shared" ref="Y39:Y44" si="11">+G39+S159+J39+M39+P39+V39+S39</f>
        <v>7650</v>
      </c>
      <c r="Z39" s="97"/>
      <c r="AA39" s="48">
        <f t="shared" ref="AA39:AA44" si="12">AB39/Y39</f>
        <v>0</v>
      </c>
      <c r="AB39" s="24">
        <v>0</v>
      </c>
    </row>
    <row r="40" spans="1:28" ht="15.95" customHeight="1">
      <c r="B40" s="1" t="s">
        <v>65</v>
      </c>
      <c r="C40" s="36" t="s">
        <v>9</v>
      </c>
      <c r="D40" s="40"/>
      <c r="E40" s="38"/>
      <c r="F40" s="48">
        <f>+F35</f>
        <v>0.1</v>
      </c>
      <c r="G40" s="23">
        <f>ROUND(+$D40*G34,0)</f>
        <v>0</v>
      </c>
      <c r="H40" s="5"/>
      <c r="I40" s="48">
        <f>+I35</f>
        <v>0.1</v>
      </c>
      <c r="J40" s="23">
        <f>ROUND(+$D40*J34,0)</f>
        <v>0</v>
      </c>
      <c r="K40" s="5"/>
      <c r="L40" s="48">
        <f>+L35</f>
        <v>0.1</v>
      </c>
      <c r="M40" s="23">
        <f>ROUND(+$D40*M34,0)</f>
        <v>0</v>
      </c>
      <c r="N40" s="5"/>
      <c r="O40" s="48">
        <f>+O35</f>
        <v>0.1</v>
      </c>
      <c r="P40" s="23">
        <f>ROUND(+$D40*P34,0)</f>
        <v>0</v>
      </c>
      <c r="Q40" s="5"/>
      <c r="R40" s="48">
        <f>+R35</f>
        <v>0.1</v>
      </c>
      <c r="S40" s="23">
        <f>ROUND(+$D40*S34,0)</f>
        <v>0</v>
      </c>
      <c r="T40" s="5"/>
      <c r="U40" s="48">
        <f>+U35</f>
        <v>0.5</v>
      </c>
      <c r="V40" s="23">
        <f>ROUND(+$D40*V34,0)</f>
        <v>0</v>
      </c>
      <c r="W40" s="23"/>
      <c r="X40" s="48">
        <f>+R40+U40+O40+L40+I40+F40</f>
        <v>0.99999999999999989</v>
      </c>
      <c r="Y40" s="24">
        <f t="shared" si="11"/>
        <v>0</v>
      </c>
      <c r="Z40" s="97"/>
      <c r="AA40" s="48" t="e">
        <f t="shared" si="12"/>
        <v>#DIV/0!</v>
      </c>
      <c r="AB40" s="24">
        <v>0</v>
      </c>
    </row>
    <row r="41" spans="1:28" ht="15.95" customHeight="1">
      <c r="B41" s="1" t="s">
        <v>10</v>
      </c>
      <c r="C41" s="36" t="s">
        <v>9</v>
      </c>
      <c r="D41" s="40"/>
      <c r="E41" s="38"/>
      <c r="F41" s="48">
        <v>0</v>
      </c>
      <c r="G41" s="23">
        <f>ROUND(+$D41*G34,0)</f>
        <v>0</v>
      </c>
      <c r="H41" s="5"/>
      <c r="I41" s="22">
        <v>0</v>
      </c>
      <c r="J41" s="23">
        <f>ROUND(+$D41*J34,0)</f>
        <v>0</v>
      </c>
      <c r="K41" s="5"/>
      <c r="L41" s="22">
        <v>0</v>
      </c>
      <c r="M41" s="23">
        <f>ROUND(+$D41*M34,0)</f>
        <v>0</v>
      </c>
      <c r="N41" s="5"/>
      <c r="O41" s="22">
        <v>0</v>
      </c>
      <c r="P41" s="23">
        <f>ROUND(+$D41*P34,0)</f>
        <v>0</v>
      </c>
      <c r="Q41" s="5"/>
      <c r="R41" s="22">
        <v>0</v>
      </c>
      <c r="S41" s="23">
        <f>ROUND(+$D41*S34,0)</f>
        <v>0</v>
      </c>
      <c r="T41" s="5"/>
      <c r="U41" s="22">
        <v>0</v>
      </c>
      <c r="V41" s="23">
        <f>ROUND(+$D41*V34,0)</f>
        <v>0</v>
      </c>
      <c r="W41" s="23"/>
      <c r="X41" s="22">
        <f>R41+F41+I41+L41+O41+U41</f>
        <v>0</v>
      </c>
      <c r="Y41" s="24">
        <f t="shared" si="11"/>
        <v>0</v>
      </c>
      <c r="Z41" s="97"/>
      <c r="AA41" s="22" t="e">
        <f t="shared" si="12"/>
        <v>#DIV/0!</v>
      </c>
      <c r="AB41" s="24">
        <v>0</v>
      </c>
    </row>
    <row r="42" spans="1:28" ht="15.95" customHeight="1">
      <c r="B42" s="1" t="s">
        <v>122</v>
      </c>
      <c r="C42" s="36" t="s">
        <v>16</v>
      </c>
      <c r="D42" s="41"/>
      <c r="F42" s="48">
        <v>0</v>
      </c>
      <c r="G42" s="23">
        <f t="shared" ref="G42:G48" si="13">ROUND(+$D42*F42,0)</f>
        <v>0</v>
      </c>
      <c r="H42" s="5"/>
      <c r="I42" s="22">
        <v>0</v>
      </c>
      <c r="J42" s="23">
        <f t="shared" ref="J42:J48" si="14">ROUND(+$D42*I42,0)</f>
        <v>0</v>
      </c>
      <c r="K42" s="5"/>
      <c r="L42" s="22">
        <v>0</v>
      </c>
      <c r="M42" s="23">
        <f t="shared" ref="M42:M48" si="15">ROUND(+$D42*L42,0)</f>
        <v>0</v>
      </c>
      <c r="N42" s="5"/>
      <c r="O42" s="22">
        <v>0</v>
      </c>
      <c r="P42" s="23">
        <f t="shared" ref="P42:P48" si="16">ROUND(+$D42*O42,0)</f>
        <v>0</v>
      </c>
      <c r="Q42" s="5"/>
      <c r="R42" s="22">
        <v>0</v>
      </c>
      <c r="S42" s="23">
        <f t="shared" ref="S42:S48" si="17">ROUND(+$D42*R42,0)</f>
        <v>0</v>
      </c>
      <c r="T42" s="5"/>
      <c r="U42" s="22">
        <v>0</v>
      </c>
      <c r="V42" s="23">
        <f t="shared" ref="V42:V48" si="18">ROUND(+$D42*U42,0)</f>
        <v>0</v>
      </c>
      <c r="W42" s="23"/>
      <c r="X42" s="22">
        <f t="shared" ref="X42:X48" si="19">R42+F42+I42+L42+O42+U42</f>
        <v>0</v>
      </c>
      <c r="Y42" s="24">
        <f t="shared" si="11"/>
        <v>0</v>
      </c>
      <c r="Z42" s="97"/>
      <c r="AA42" s="22" t="e">
        <f t="shared" si="12"/>
        <v>#DIV/0!</v>
      </c>
      <c r="AB42" s="24">
        <v>0</v>
      </c>
    </row>
    <row r="43" spans="1:28" ht="15.95" customHeight="1">
      <c r="B43" s="1" t="s">
        <v>74</v>
      </c>
      <c r="C43" s="36" t="s">
        <v>16</v>
      </c>
      <c r="D43" s="41"/>
      <c r="F43" s="48">
        <v>0</v>
      </c>
      <c r="G43" s="23">
        <f t="shared" si="13"/>
        <v>0</v>
      </c>
      <c r="H43" s="5"/>
      <c r="I43" s="22">
        <v>0</v>
      </c>
      <c r="J43" s="23">
        <f t="shared" si="14"/>
        <v>0</v>
      </c>
      <c r="K43" s="5"/>
      <c r="L43" s="22">
        <v>0</v>
      </c>
      <c r="M43" s="23">
        <f t="shared" si="15"/>
        <v>0</v>
      </c>
      <c r="N43" s="5"/>
      <c r="O43" s="22">
        <v>0</v>
      </c>
      <c r="P43" s="23">
        <f t="shared" si="16"/>
        <v>0</v>
      </c>
      <c r="Q43" s="5"/>
      <c r="R43" s="22">
        <v>0</v>
      </c>
      <c r="S43" s="23">
        <f t="shared" si="17"/>
        <v>0</v>
      </c>
      <c r="T43" s="5"/>
      <c r="U43" s="22">
        <v>0</v>
      </c>
      <c r="V43" s="23">
        <f t="shared" si="18"/>
        <v>0</v>
      </c>
      <c r="W43" s="23"/>
      <c r="X43" s="22">
        <f t="shared" si="19"/>
        <v>0</v>
      </c>
      <c r="Y43" s="24">
        <f t="shared" si="11"/>
        <v>0</v>
      </c>
      <c r="Z43" s="97"/>
      <c r="AA43" s="22" t="e">
        <f t="shared" si="12"/>
        <v>#DIV/0!</v>
      </c>
      <c r="AB43" s="24">
        <v>0</v>
      </c>
    </row>
    <row r="44" spans="1:28" ht="15.95" customHeight="1">
      <c r="B44" s="1" t="s">
        <v>11</v>
      </c>
      <c r="C44" s="1" t="s">
        <v>17</v>
      </c>
      <c r="F44" s="48">
        <v>0</v>
      </c>
      <c r="G44" s="23">
        <f t="shared" si="13"/>
        <v>0</v>
      </c>
      <c r="H44" s="5"/>
      <c r="I44" s="22">
        <v>0</v>
      </c>
      <c r="J44" s="23">
        <f t="shared" si="14"/>
        <v>0</v>
      </c>
      <c r="K44" s="5"/>
      <c r="L44" s="22">
        <v>0</v>
      </c>
      <c r="M44" s="23">
        <f t="shared" si="15"/>
        <v>0</v>
      </c>
      <c r="N44" s="5"/>
      <c r="O44" s="22">
        <v>0</v>
      </c>
      <c r="P44" s="23">
        <f t="shared" si="16"/>
        <v>0</v>
      </c>
      <c r="Q44" s="5"/>
      <c r="R44" s="22">
        <v>0</v>
      </c>
      <c r="S44" s="23">
        <f t="shared" si="17"/>
        <v>0</v>
      </c>
      <c r="T44" s="5"/>
      <c r="U44" s="22">
        <v>0</v>
      </c>
      <c r="V44" s="23">
        <f t="shared" si="18"/>
        <v>0</v>
      </c>
      <c r="W44" s="23"/>
      <c r="X44" s="22">
        <f t="shared" si="19"/>
        <v>0</v>
      </c>
      <c r="Y44" s="24">
        <f t="shared" si="11"/>
        <v>0</v>
      </c>
      <c r="Z44" s="97"/>
      <c r="AA44" s="22" t="e">
        <f t="shared" si="12"/>
        <v>#DIV/0!</v>
      </c>
      <c r="AB44" s="24">
        <v>0</v>
      </c>
    </row>
    <row r="45" spans="1:28" ht="15.95" customHeight="1">
      <c r="B45" s="6" t="s">
        <v>75</v>
      </c>
      <c r="C45" s="1" t="s">
        <v>17</v>
      </c>
      <c r="F45" s="103"/>
      <c r="G45" s="35"/>
      <c r="H45" s="12"/>
      <c r="I45" s="103"/>
      <c r="J45" s="35"/>
      <c r="K45" s="12"/>
      <c r="L45" s="103"/>
      <c r="M45" s="4"/>
      <c r="O45" s="103"/>
      <c r="P45" s="4"/>
      <c r="R45" s="103"/>
      <c r="S45" s="4"/>
      <c r="U45" s="103"/>
      <c r="V45" s="4"/>
      <c r="W45" s="4"/>
      <c r="X45" s="103"/>
      <c r="Y45" s="35"/>
      <c r="Z45" s="97"/>
      <c r="AA45" s="103"/>
    </row>
    <row r="46" spans="1:28" ht="15.95" customHeight="1">
      <c r="B46" s="8"/>
      <c r="C46" s="7"/>
      <c r="D46" s="43"/>
      <c r="F46" s="48">
        <v>0</v>
      </c>
      <c r="G46" s="23">
        <f t="shared" si="13"/>
        <v>0</v>
      </c>
      <c r="H46" s="5"/>
      <c r="I46" s="22">
        <v>0</v>
      </c>
      <c r="J46" s="23">
        <f t="shared" si="14"/>
        <v>0</v>
      </c>
      <c r="K46" s="5"/>
      <c r="L46" s="22">
        <v>0</v>
      </c>
      <c r="M46" s="23">
        <f t="shared" si="15"/>
        <v>0</v>
      </c>
      <c r="N46" s="5"/>
      <c r="O46" s="22">
        <v>0</v>
      </c>
      <c r="P46" s="23">
        <f t="shared" si="16"/>
        <v>0</v>
      </c>
      <c r="Q46" s="5"/>
      <c r="R46" s="22">
        <v>0</v>
      </c>
      <c r="S46" s="23">
        <f t="shared" ref="S46:S52" si="20">ROUND(+$D46*R46,0)</f>
        <v>0</v>
      </c>
      <c r="T46" s="5"/>
      <c r="U46" s="22">
        <v>0</v>
      </c>
      <c r="V46" s="23">
        <f t="shared" si="18"/>
        <v>0</v>
      </c>
      <c r="W46" s="23"/>
      <c r="X46" s="22">
        <f t="shared" si="19"/>
        <v>0</v>
      </c>
      <c r="Y46" s="24">
        <f t="shared" ref="Y46:Y48" si="21">+G46+S166+J46+M46+P46+V46+S46</f>
        <v>0</v>
      </c>
      <c r="Z46" s="97"/>
      <c r="AA46" s="22" t="e">
        <f>AB46/Y46</f>
        <v>#DIV/0!</v>
      </c>
      <c r="AB46" s="24">
        <v>0</v>
      </c>
    </row>
    <row r="47" spans="1:28" ht="15.95" customHeight="1">
      <c r="B47" s="9"/>
      <c r="C47" s="10"/>
      <c r="D47" s="43"/>
      <c r="F47" s="48">
        <v>0</v>
      </c>
      <c r="G47" s="23">
        <f t="shared" si="13"/>
        <v>0</v>
      </c>
      <c r="H47" s="5"/>
      <c r="I47" s="22">
        <v>0</v>
      </c>
      <c r="J47" s="23">
        <f t="shared" si="14"/>
        <v>0</v>
      </c>
      <c r="K47" s="5"/>
      <c r="L47" s="22">
        <v>0</v>
      </c>
      <c r="M47" s="23">
        <f t="shared" si="15"/>
        <v>0</v>
      </c>
      <c r="N47" s="5"/>
      <c r="O47" s="22">
        <v>0</v>
      </c>
      <c r="P47" s="23">
        <f t="shared" si="16"/>
        <v>0</v>
      </c>
      <c r="Q47" s="5"/>
      <c r="R47" s="22">
        <v>0</v>
      </c>
      <c r="S47" s="23">
        <f t="shared" si="20"/>
        <v>0</v>
      </c>
      <c r="T47" s="5"/>
      <c r="U47" s="22">
        <v>0</v>
      </c>
      <c r="V47" s="23">
        <f t="shared" si="18"/>
        <v>0</v>
      </c>
      <c r="W47" s="23"/>
      <c r="X47" s="22">
        <f t="shared" si="19"/>
        <v>0</v>
      </c>
      <c r="Y47" s="24">
        <f t="shared" si="21"/>
        <v>0</v>
      </c>
      <c r="Z47" s="97"/>
      <c r="AA47" s="22" t="e">
        <f>AB47/Y47</f>
        <v>#DIV/0!</v>
      </c>
      <c r="AB47" s="24">
        <v>0</v>
      </c>
    </row>
    <row r="48" spans="1:28" ht="15.95" customHeight="1">
      <c r="B48" s="9"/>
      <c r="C48" s="11"/>
      <c r="D48" s="41"/>
      <c r="F48" s="48">
        <v>0</v>
      </c>
      <c r="G48" s="23">
        <f t="shared" si="13"/>
        <v>0</v>
      </c>
      <c r="H48" s="5"/>
      <c r="I48" s="22">
        <v>0</v>
      </c>
      <c r="J48" s="23">
        <f t="shared" si="14"/>
        <v>0</v>
      </c>
      <c r="K48" s="5"/>
      <c r="L48" s="22">
        <v>0</v>
      </c>
      <c r="M48" s="23">
        <f t="shared" si="15"/>
        <v>0</v>
      </c>
      <c r="N48" s="5"/>
      <c r="O48" s="22">
        <v>0</v>
      </c>
      <c r="P48" s="23">
        <f t="shared" si="16"/>
        <v>0</v>
      </c>
      <c r="Q48" s="5"/>
      <c r="R48" s="22">
        <v>0</v>
      </c>
      <c r="S48" s="23">
        <f t="shared" si="20"/>
        <v>0</v>
      </c>
      <c r="T48" s="5"/>
      <c r="U48" s="22">
        <v>0</v>
      </c>
      <c r="V48" s="23">
        <f t="shared" si="18"/>
        <v>0</v>
      </c>
      <c r="W48" s="23"/>
      <c r="X48" s="22">
        <f t="shared" si="19"/>
        <v>0</v>
      </c>
      <c r="Y48" s="24">
        <f t="shared" si="21"/>
        <v>0</v>
      </c>
      <c r="Z48" s="97"/>
      <c r="AA48" s="22" t="e">
        <f>AB48/Y48</f>
        <v>#VALUE!</v>
      </c>
      <c r="AB48" s="1" t="s">
        <v>119</v>
      </c>
    </row>
    <row r="49" spans="1:29" s="5" customFormat="1" ht="15.95" customHeight="1">
      <c r="A49" s="35">
        <v>5054</v>
      </c>
      <c r="B49" s="91" t="s">
        <v>18</v>
      </c>
      <c r="C49" s="27"/>
      <c r="E49" s="27"/>
      <c r="F49" s="28"/>
      <c r="G49" s="29">
        <f>SUM(G39:G48)</f>
        <v>765</v>
      </c>
      <c r="H49" s="27"/>
      <c r="I49" s="28"/>
      <c r="J49" s="29">
        <f>SUM(J39:J48)</f>
        <v>765</v>
      </c>
      <c r="K49" s="27"/>
      <c r="L49" s="28"/>
      <c r="M49" s="29">
        <f>SUM(M39:M48)</f>
        <v>765</v>
      </c>
      <c r="N49" s="27"/>
      <c r="O49" s="28"/>
      <c r="P49" s="29">
        <f>SUM(P39:P48)</f>
        <v>765</v>
      </c>
      <c r="Q49" s="27"/>
      <c r="R49" s="28"/>
      <c r="S49" s="29">
        <f>SUM(S39:S48)</f>
        <v>765</v>
      </c>
      <c r="T49" s="27"/>
      <c r="U49" s="28"/>
      <c r="V49" s="29">
        <f>SUM(V39:V48)</f>
        <v>3825</v>
      </c>
      <c r="W49" s="29"/>
      <c r="X49" s="28"/>
      <c r="Y49" s="29">
        <f>SUM(Y39:Y48)</f>
        <v>7650</v>
      </c>
      <c r="Z49" s="100"/>
      <c r="AA49" s="28">
        <f>AB49/Y49</f>
        <v>0</v>
      </c>
      <c r="AB49" s="30">
        <f>SUM(AB39:AB48)</f>
        <v>0</v>
      </c>
    </row>
    <row r="50" spans="1:29" s="5" customFormat="1" ht="15.95" customHeight="1">
      <c r="A50" s="34"/>
      <c r="D50" s="31"/>
      <c r="F50" s="32"/>
      <c r="G50" s="26"/>
      <c r="I50" s="32"/>
      <c r="J50" s="26"/>
      <c r="L50" s="32"/>
      <c r="M50" s="26"/>
      <c r="O50" s="32"/>
      <c r="P50" s="26"/>
      <c r="R50" s="32"/>
      <c r="S50" s="26"/>
      <c r="U50" s="32"/>
      <c r="V50" s="26"/>
      <c r="W50" s="26"/>
      <c r="X50" s="32"/>
      <c r="Y50" s="33"/>
      <c r="Z50" s="99"/>
      <c r="AA50" s="32"/>
    </row>
    <row r="51" spans="1:29" ht="15.95" customHeight="1">
      <c r="G51" s="4"/>
      <c r="J51" s="4"/>
      <c r="M51" s="4"/>
      <c r="P51" s="4"/>
      <c r="S51" s="4"/>
      <c r="V51" s="4"/>
      <c r="W51" s="4"/>
      <c r="X51" s="1"/>
      <c r="Y51" s="35"/>
      <c r="Z51" s="97"/>
    </row>
    <row r="52" spans="1:29" ht="15.95" customHeight="1">
      <c r="B52" s="2" t="s">
        <v>19</v>
      </c>
      <c r="D52" s="86" t="s">
        <v>30</v>
      </c>
      <c r="G52" s="4"/>
      <c r="J52" s="4"/>
      <c r="M52" s="4"/>
      <c r="P52" s="4"/>
      <c r="S52" s="4"/>
      <c r="V52" s="4"/>
      <c r="W52" s="4"/>
      <c r="X52" s="1"/>
      <c r="Y52" s="35"/>
      <c r="Z52" s="97"/>
    </row>
    <row r="53" spans="1:29" ht="15.95" customHeight="1">
      <c r="B53" s="72" t="s">
        <v>21</v>
      </c>
      <c r="F53" s="46"/>
      <c r="G53" s="4"/>
      <c r="I53" s="46"/>
      <c r="J53" s="4"/>
      <c r="L53" s="46"/>
      <c r="M53" s="4"/>
      <c r="O53" s="46"/>
      <c r="P53" s="4"/>
      <c r="R53" s="46"/>
      <c r="S53" s="4"/>
      <c r="U53" s="46"/>
      <c r="V53" s="4"/>
      <c r="W53" s="4"/>
      <c r="X53" s="46"/>
      <c r="Y53" s="35"/>
      <c r="Z53" s="97"/>
      <c r="AA53" s="46"/>
    </row>
    <row r="54" spans="1:29" ht="15.95" customHeight="1">
      <c r="A54" s="56">
        <v>5227</v>
      </c>
      <c r="B54" s="8" t="s">
        <v>86</v>
      </c>
      <c r="C54" s="7"/>
      <c r="D54" s="47"/>
      <c r="F54" s="48">
        <v>0</v>
      </c>
      <c r="G54" s="23">
        <f t="shared" ref="G54:G55" si="22">ROUND(+$D54*F54,0)</f>
        <v>0</v>
      </c>
      <c r="H54" s="5"/>
      <c r="I54" s="22">
        <v>0</v>
      </c>
      <c r="J54" s="23">
        <f t="shared" ref="J54:J55" si="23">ROUND(+$D54*I54,0)</f>
        <v>0</v>
      </c>
      <c r="K54" s="5"/>
      <c r="L54" s="22">
        <v>0</v>
      </c>
      <c r="M54" s="23">
        <f t="shared" ref="M54:M55" si="24">ROUND(+$D54*L54,0)</f>
        <v>0</v>
      </c>
      <c r="N54" s="5"/>
      <c r="O54" s="22">
        <v>0</v>
      </c>
      <c r="P54" s="23">
        <f t="shared" ref="P54:P55" si="25">ROUND(+$D54*O54,0)</f>
        <v>0</v>
      </c>
      <c r="Q54" s="5"/>
      <c r="R54" s="22">
        <v>0</v>
      </c>
      <c r="S54" s="23">
        <f t="shared" ref="S54:S55" si="26">ROUND(+$D54*R54,0)</f>
        <v>0</v>
      </c>
      <c r="T54" s="5"/>
      <c r="U54" s="22">
        <v>0</v>
      </c>
      <c r="V54" s="23">
        <f t="shared" ref="V54:V55" si="27">ROUND(+$D54*U54,0)</f>
        <v>0</v>
      </c>
      <c r="W54" s="23"/>
      <c r="X54" s="22">
        <f t="shared" ref="X54:X94" si="28">R54+F54+I54+L54+O54+U54</f>
        <v>0</v>
      </c>
      <c r="Y54" s="24">
        <f t="shared" ref="Y54:Y95" si="29">+G54+S174+J54+M54+P54+V54+S54</f>
        <v>0</v>
      </c>
      <c r="Z54" s="97"/>
      <c r="AA54" s="22" t="e">
        <f t="shared" ref="AA54:AA97" si="30">AB54/Y54</f>
        <v>#DIV/0!</v>
      </c>
      <c r="AB54" s="24">
        <v>0</v>
      </c>
    </row>
    <row r="55" spans="1:29" ht="15.95" customHeight="1">
      <c r="A55" s="56"/>
      <c r="B55" s="8" t="s">
        <v>75</v>
      </c>
      <c r="C55" s="7"/>
      <c r="D55" s="47"/>
      <c r="F55" s="48">
        <v>0</v>
      </c>
      <c r="G55" s="23">
        <f t="shared" si="22"/>
        <v>0</v>
      </c>
      <c r="H55" s="5"/>
      <c r="I55" s="22">
        <v>0</v>
      </c>
      <c r="J55" s="23">
        <f t="shared" si="23"/>
        <v>0</v>
      </c>
      <c r="K55" s="5"/>
      <c r="L55" s="22">
        <v>0</v>
      </c>
      <c r="M55" s="23">
        <f t="shared" si="24"/>
        <v>0</v>
      </c>
      <c r="N55" s="5"/>
      <c r="O55" s="22">
        <v>0</v>
      </c>
      <c r="P55" s="23">
        <f t="shared" si="25"/>
        <v>0</v>
      </c>
      <c r="Q55" s="5"/>
      <c r="R55" s="22">
        <v>0</v>
      </c>
      <c r="S55" s="23">
        <f t="shared" si="26"/>
        <v>0</v>
      </c>
      <c r="T55" s="5"/>
      <c r="U55" s="22">
        <v>0</v>
      </c>
      <c r="V55" s="23">
        <f t="shared" si="27"/>
        <v>0</v>
      </c>
      <c r="W55" s="23"/>
      <c r="X55" s="22">
        <f t="shared" si="28"/>
        <v>0</v>
      </c>
      <c r="Y55" s="24">
        <f t="shared" si="29"/>
        <v>0</v>
      </c>
      <c r="Z55" s="97"/>
      <c r="AA55" s="22" t="e">
        <f t="shared" si="30"/>
        <v>#DIV/0!</v>
      </c>
      <c r="AB55" s="24">
        <v>0</v>
      </c>
    </row>
    <row r="56" spans="1:29" ht="15.95" customHeight="1">
      <c r="B56" s="71" t="s">
        <v>24</v>
      </c>
      <c r="D56" s="49"/>
      <c r="F56" s="46"/>
      <c r="G56" s="4"/>
      <c r="I56" s="46"/>
      <c r="J56" s="4"/>
      <c r="L56" s="46"/>
      <c r="M56" s="4"/>
      <c r="O56" s="46"/>
      <c r="P56" s="4"/>
      <c r="R56" s="46"/>
      <c r="S56" s="4"/>
      <c r="U56" s="46"/>
      <c r="V56" s="46"/>
      <c r="W56" s="46"/>
      <c r="X56" s="46"/>
      <c r="Y56" s="46"/>
      <c r="Z56" s="97"/>
      <c r="AA56" s="46"/>
    </row>
    <row r="57" spans="1:29" ht="15.95" customHeight="1">
      <c r="A57" s="56">
        <v>5221</v>
      </c>
      <c r="B57" s="8" t="s">
        <v>42</v>
      </c>
      <c r="C57" s="7"/>
      <c r="D57" s="47"/>
      <c r="F57" s="48">
        <v>0</v>
      </c>
      <c r="G57" s="23">
        <f>ROUND(+$D57*F57,0)</f>
        <v>0</v>
      </c>
      <c r="H57" s="5"/>
      <c r="I57" s="22">
        <v>0</v>
      </c>
      <c r="J57" s="23">
        <f>ROUND(+$D57*I57,0)</f>
        <v>0</v>
      </c>
      <c r="K57" s="5"/>
      <c r="L57" s="22">
        <v>0</v>
      </c>
      <c r="M57" s="23">
        <f>ROUND(+$D57*L57,0)</f>
        <v>0</v>
      </c>
      <c r="N57" s="5"/>
      <c r="O57" s="22">
        <v>0</v>
      </c>
      <c r="P57" s="23">
        <f>ROUND(+$D57*O57,0)</f>
        <v>0</v>
      </c>
      <c r="Q57" s="5"/>
      <c r="R57" s="22">
        <v>0</v>
      </c>
      <c r="S57" s="23">
        <f>ROUND(+$D57*R57,0)</f>
        <v>0</v>
      </c>
      <c r="T57" s="5"/>
      <c r="U57" s="22">
        <v>0</v>
      </c>
      <c r="V57" s="23">
        <f>ROUND(+$D57*U57,0)</f>
        <v>0</v>
      </c>
      <c r="W57" s="23"/>
      <c r="X57" s="22">
        <f t="shared" si="28"/>
        <v>0</v>
      </c>
      <c r="Y57" s="24">
        <f t="shared" si="29"/>
        <v>0</v>
      </c>
      <c r="Z57" s="97"/>
      <c r="AA57" s="22" t="e">
        <f t="shared" si="30"/>
        <v>#DIV/0!</v>
      </c>
      <c r="AB57" s="24">
        <v>0</v>
      </c>
    </row>
    <row r="58" spans="1:29" ht="15.95" customHeight="1">
      <c r="A58" s="56">
        <v>5219</v>
      </c>
      <c r="B58" s="8" t="s">
        <v>41</v>
      </c>
      <c r="C58" s="7"/>
      <c r="D58" s="47"/>
      <c r="F58" s="48">
        <v>0</v>
      </c>
      <c r="G58" s="23">
        <f>ROUND(+$D58*F58,0)</f>
        <v>0</v>
      </c>
      <c r="H58" s="5"/>
      <c r="I58" s="22">
        <v>0</v>
      </c>
      <c r="J58" s="23">
        <f>ROUND(+$D58*I58,0)</f>
        <v>0</v>
      </c>
      <c r="K58" s="5"/>
      <c r="L58" s="22">
        <v>0</v>
      </c>
      <c r="M58" s="23">
        <f>ROUND(+$D58*L58,0)</f>
        <v>0</v>
      </c>
      <c r="N58" s="5"/>
      <c r="O58" s="22">
        <v>0</v>
      </c>
      <c r="P58" s="23">
        <f>ROUND(+$D58*O58,0)</f>
        <v>0</v>
      </c>
      <c r="Q58" s="5"/>
      <c r="R58" s="22">
        <v>0</v>
      </c>
      <c r="S58" s="23">
        <f>ROUND(+$D58*R58,0)</f>
        <v>0</v>
      </c>
      <c r="T58" s="5"/>
      <c r="U58" s="22">
        <v>0</v>
      </c>
      <c r="V58" s="23">
        <f>ROUND(+$D58*U58,0)</f>
        <v>0</v>
      </c>
      <c r="W58" s="23"/>
      <c r="X58" s="22">
        <f t="shared" si="28"/>
        <v>0</v>
      </c>
      <c r="Y58" s="24">
        <f t="shared" si="29"/>
        <v>0</v>
      </c>
      <c r="Z58" s="97"/>
      <c r="AA58" s="22" t="e">
        <f t="shared" si="30"/>
        <v>#DIV/0!</v>
      </c>
      <c r="AB58" s="24">
        <v>0</v>
      </c>
    </row>
    <row r="59" spans="1:29" ht="15.95" customHeight="1">
      <c r="A59" s="56">
        <v>5249</v>
      </c>
      <c r="B59" s="8" t="s">
        <v>63</v>
      </c>
      <c r="C59" s="7"/>
      <c r="D59" s="47"/>
      <c r="F59" s="48">
        <v>0</v>
      </c>
      <c r="G59" s="23">
        <f>ROUND(+$D59*F59,0)</f>
        <v>0</v>
      </c>
      <c r="H59" s="5"/>
      <c r="I59" s="22">
        <v>0</v>
      </c>
      <c r="J59" s="23">
        <f>ROUND(+$D59*I59,0)</f>
        <v>0</v>
      </c>
      <c r="K59" s="5"/>
      <c r="L59" s="22">
        <v>0</v>
      </c>
      <c r="M59" s="23">
        <f>ROUND(+$D59*L59,0)</f>
        <v>0</v>
      </c>
      <c r="N59" s="5"/>
      <c r="O59" s="22">
        <v>0</v>
      </c>
      <c r="P59" s="23">
        <f>ROUND(+$D59*O59,0)</f>
        <v>0</v>
      </c>
      <c r="Q59" s="5"/>
      <c r="R59" s="22">
        <v>0</v>
      </c>
      <c r="S59" s="23">
        <f>ROUND(+$D59*R59,0)</f>
        <v>0</v>
      </c>
      <c r="T59" s="5"/>
      <c r="U59" s="22">
        <v>0</v>
      </c>
      <c r="V59" s="23">
        <f>ROUND(+$D59*U59,0)</f>
        <v>0</v>
      </c>
      <c r="W59" s="23"/>
      <c r="X59" s="22">
        <f t="shared" si="28"/>
        <v>0</v>
      </c>
      <c r="Y59" s="24">
        <f t="shared" si="29"/>
        <v>0</v>
      </c>
      <c r="Z59" s="97"/>
      <c r="AA59" s="22" t="e">
        <f t="shared" si="30"/>
        <v>#DIV/0!</v>
      </c>
      <c r="AB59" s="24">
        <v>0</v>
      </c>
    </row>
    <row r="60" spans="1:29" ht="15.95" customHeight="1">
      <c r="A60" s="56"/>
      <c r="B60" s="71" t="s">
        <v>43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97"/>
      <c r="AA60" s="65"/>
      <c r="AB60" s="65"/>
      <c r="AC60" s="65"/>
    </row>
    <row r="61" spans="1:29" ht="15.95" customHeight="1">
      <c r="A61" s="56">
        <v>5223</v>
      </c>
      <c r="B61" s="8" t="s">
        <v>87</v>
      </c>
      <c r="C61" s="7"/>
      <c r="D61" s="47"/>
      <c r="F61" s="48">
        <v>0</v>
      </c>
      <c r="G61" s="23">
        <f>ROUND(+$D61*F61,0)</f>
        <v>0</v>
      </c>
      <c r="H61" s="5"/>
      <c r="I61" s="22">
        <v>0</v>
      </c>
      <c r="J61" s="23">
        <f>ROUND(+$D61*I61,0)</f>
        <v>0</v>
      </c>
      <c r="K61" s="5"/>
      <c r="L61" s="22">
        <v>0</v>
      </c>
      <c r="M61" s="23">
        <f>ROUND(+$D61*L61,0)</f>
        <v>0</v>
      </c>
      <c r="N61" s="5"/>
      <c r="O61" s="22">
        <v>0</v>
      </c>
      <c r="P61" s="23">
        <f>ROUND(+$D61*O61,0)</f>
        <v>0</v>
      </c>
      <c r="Q61" s="5"/>
      <c r="R61" s="22">
        <v>0</v>
      </c>
      <c r="S61" s="23">
        <f>ROUND(+$D61*R61,0)</f>
        <v>0</v>
      </c>
      <c r="T61" s="5"/>
      <c r="U61" s="22">
        <v>0</v>
      </c>
      <c r="V61" s="23">
        <f>ROUND(+$D61*U61,0)</f>
        <v>0</v>
      </c>
      <c r="W61" s="23"/>
      <c r="X61" s="22">
        <f t="shared" si="28"/>
        <v>0</v>
      </c>
      <c r="Y61" s="24">
        <f t="shared" si="29"/>
        <v>0</v>
      </c>
      <c r="Z61" s="97"/>
      <c r="AA61" s="22" t="e">
        <f t="shared" si="30"/>
        <v>#DIV/0!</v>
      </c>
    </row>
    <row r="62" spans="1:29" ht="15.95" customHeight="1">
      <c r="A62" s="56"/>
      <c r="B62" s="71" t="s">
        <v>25</v>
      </c>
      <c r="D62" s="49"/>
      <c r="F62" s="46"/>
      <c r="G62" s="4"/>
      <c r="I62" s="46"/>
      <c r="J62" s="4"/>
      <c r="L62" s="46"/>
      <c r="M62" s="4"/>
      <c r="O62" s="46"/>
      <c r="P62" s="4"/>
      <c r="R62" s="46"/>
      <c r="S62" s="4"/>
      <c r="U62" s="46"/>
      <c r="V62" s="46"/>
      <c r="W62" s="46"/>
      <c r="X62" s="46"/>
      <c r="Y62" s="46"/>
      <c r="Z62" s="97"/>
      <c r="AA62" s="46"/>
    </row>
    <row r="63" spans="1:29" ht="15.95" customHeight="1">
      <c r="A63" s="56">
        <v>5213</v>
      </c>
      <c r="B63" s="8" t="s">
        <v>83</v>
      </c>
      <c r="C63" s="44"/>
      <c r="D63" s="47"/>
      <c r="F63" s="48">
        <v>0</v>
      </c>
      <c r="G63" s="23">
        <f>ROUND(+$D63*F63,0)</f>
        <v>0</v>
      </c>
      <c r="H63" s="5"/>
      <c r="I63" s="22">
        <v>0</v>
      </c>
      <c r="J63" s="23">
        <f>ROUND(+$D63*I63,0)</f>
        <v>0</v>
      </c>
      <c r="K63" s="5"/>
      <c r="L63" s="22">
        <v>0</v>
      </c>
      <c r="M63" s="23">
        <f>ROUND(+$D63*L63,0)</f>
        <v>0</v>
      </c>
      <c r="N63" s="5"/>
      <c r="O63" s="22">
        <v>0</v>
      </c>
      <c r="P63" s="23">
        <f>ROUND(+$D63*O63,0)</f>
        <v>0</v>
      </c>
      <c r="Q63" s="5"/>
      <c r="R63" s="22">
        <v>0</v>
      </c>
      <c r="S63" s="23">
        <f>ROUND(+$D63*R63,0)</f>
        <v>0</v>
      </c>
      <c r="T63" s="5"/>
      <c r="U63" s="22">
        <v>0</v>
      </c>
      <c r="V63" s="23">
        <f>ROUND(+$D63*U63,0)</f>
        <v>0</v>
      </c>
      <c r="W63" s="23"/>
      <c r="X63" s="22">
        <f t="shared" si="28"/>
        <v>0</v>
      </c>
      <c r="Y63" s="24">
        <f t="shared" si="29"/>
        <v>0</v>
      </c>
      <c r="Z63" s="97"/>
      <c r="AA63" s="22" t="e">
        <f t="shared" si="30"/>
        <v>#DIV/0!</v>
      </c>
      <c r="AB63" s="24">
        <v>0</v>
      </c>
    </row>
    <row r="64" spans="1:29" ht="15.95" customHeight="1">
      <c r="A64" s="56">
        <v>5215</v>
      </c>
      <c r="B64" s="8" t="s">
        <v>60</v>
      </c>
      <c r="C64" s="7"/>
      <c r="D64" s="47"/>
      <c r="F64" s="48">
        <v>0</v>
      </c>
      <c r="G64" s="23">
        <f>ROUND(+$D64*F64,0)</f>
        <v>0</v>
      </c>
      <c r="H64" s="5"/>
      <c r="I64" s="22">
        <v>0</v>
      </c>
      <c r="J64" s="23">
        <f>ROUND(+$D64*I64,0)</f>
        <v>0</v>
      </c>
      <c r="K64" s="5"/>
      <c r="L64" s="22">
        <v>0</v>
      </c>
      <c r="M64" s="23">
        <f>ROUND(+$D64*L64,0)</f>
        <v>0</v>
      </c>
      <c r="N64" s="5"/>
      <c r="O64" s="22">
        <v>0</v>
      </c>
      <c r="P64" s="23">
        <f>ROUND(+$D64*O64,0)</f>
        <v>0</v>
      </c>
      <c r="Q64" s="5"/>
      <c r="R64" s="22">
        <v>0</v>
      </c>
      <c r="S64" s="23">
        <f>ROUND(+$D64*R64,0)</f>
        <v>0</v>
      </c>
      <c r="T64" s="5"/>
      <c r="U64" s="22">
        <v>0</v>
      </c>
      <c r="V64" s="23">
        <f>ROUND(+$D64*U64,0)</f>
        <v>0</v>
      </c>
      <c r="W64" s="23"/>
      <c r="X64" s="22">
        <f t="shared" si="28"/>
        <v>0</v>
      </c>
      <c r="Y64" s="24">
        <f t="shared" si="29"/>
        <v>0</v>
      </c>
      <c r="Z64" s="97"/>
      <c r="AA64" s="22" t="e">
        <f t="shared" si="30"/>
        <v>#DIV/0!</v>
      </c>
      <c r="AB64" s="24">
        <v>0</v>
      </c>
    </row>
    <row r="65" spans="1:28" ht="15.95" customHeight="1">
      <c r="A65" s="56"/>
      <c r="B65" s="71" t="s">
        <v>26</v>
      </c>
      <c r="D65" s="49"/>
      <c r="F65" s="46"/>
      <c r="G65" s="4"/>
      <c r="I65" s="46"/>
      <c r="J65" s="4"/>
      <c r="L65" s="46"/>
      <c r="M65" s="4"/>
      <c r="O65" s="46"/>
      <c r="P65" s="4"/>
      <c r="R65" s="46"/>
      <c r="S65" s="4"/>
      <c r="U65" s="46"/>
      <c r="V65" s="46"/>
      <c r="W65" s="46"/>
      <c r="X65" s="46"/>
      <c r="Y65" s="46"/>
      <c r="Z65" s="97"/>
      <c r="AA65" s="46"/>
    </row>
    <row r="66" spans="1:28" ht="15.95" customHeight="1">
      <c r="A66" s="56">
        <v>5251</v>
      </c>
      <c r="B66" s="8" t="s">
        <v>77</v>
      </c>
      <c r="C66" s="7"/>
      <c r="D66" s="47"/>
      <c r="F66" s="48">
        <v>0</v>
      </c>
      <c r="G66" s="23">
        <f t="shared" ref="G66:G71" si="31">ROUND(+$D66*F66,0)</f>
        <v>0</v>
      </c>
      <c r="H66" s="5"/>
      <c r="I66" s="22">
        <v>0</v>
      </c>
      <c r="J66" s="23">
        <f t="shared" ref="J66:J71" si="32">ROUND(+$D66*I66,0)</f>
        <v>0</v>
      </c>
      <c r="K66" s="5"/>
      <c r="L66" s="22">
        <v>0</v>
      </c>
      <c r="M66" s="23">
        <f t="shared" ref="M66:M71" si="33">ROUND(+$D66*L66,0)</f>
        <v>0</v>
      </c>
      <c r="N66" s="5"/>
      <c r="O66" s="22">
        <v>0</v>
      </c>
      <c r="P66" s="23">
        <f t="shared" ref="P66:P71" si="34">ROUND(+$D66*O66,0)</f>
        <v>0</v>
      </c>
      <c r="Q66" s="5"/>
      <c r="R66" s="22">
        <v>0</v>
      </c>
      <c r="S66" s="23">
        <f t="shared" ref="S66:S71" si="35">ROUND(+$D66*R66,0)</f>
        <v>0</v>
      </c>
      <c r="T66" s="5"/>
      <c r="U66" s="22">
        <v>0</v>
      </c>
      <c r="V66" s="23">
        <f t="shared" ref="V66:V71" si="36">ROUND(+$D66*U66,0)</f>
        <v>0</v>
      </c>
      <c r="W66" s="23"/>
      <c r="X66" s="22">
        <f t="shared" si="28"/>
        <v>0</v>
      </c>
      <c r="Y66" s="24">
        <f t="shared" si="29"/>
        <v>0</v>
      </c>
      <c r="Z66" s="97"/>
      <c r="AA66" s="22" t="e">
        <f t="shared" si="30"/>
        <v>#DIV/0!</v>
      </c>
      <c r="AB66" s="24">
        <v>0</v>
      </c>
    </row>
    <row r="67" spans="1:28" ht="15.95" customHeight="1">
      <c r="A67" s="56">
        <v>5256</v>
      </c>
      <c r="B67" s="8" t="s">
        <v>78</v>
      </c>
      <c r="C67" s="7"/>
      <c r="D67" s="47"/>
      <c r="F67" s="48">
        <v>0</v>
      </c>
      <c r="G67" s="23">
        <f t="shared" si="31"/>
        <v>0</v>
      </c>
      <c r="H67" s="5"/>
      <c r="I67" s="22">
        <v>0</v>
      </c>
      <c r="J67" s="23">
        <f t="shared" si="32"/>
        <v>0</v>
      </c>
      <c r="K67" s="5"/>
      <c r="L67" s="22">
        <v>0</v>
      </c>
      <c r="M67" s="23">
        <f t="shared" si="33"/>
        <v>0</v>
      </c>
      <c r="N67" s="5"/>
      <c r="O67" s="22">
        <v>0</v>
      </c>
      <c r="P67" s="23">
        <f t="shared" si="34"/>
        <v>0</v>
      </c>
      <c r="Q67" s="5"/>
      <c r="R67" s="22">
        <v>0</v>
      </c>
      <c r="S67" s="23">
        <f t="shared" si="35"/>
        <v>0</v>
      </c>
      <c r="T67" s="5"/>
      <c r="U67" s="22">
        <v>0</v>
      </c>
      <c r="V67" s="23">
        <f t="shared" si="36"/>
        <v>0</v>
      </c>
      <c r="W67" s="23"/>
      <c r="X67" s="22">
        <f t="shared" si="28"/>
        <v>0</v>
      </c>
      <c r="Y67" s="24">
        <f t="shared" si="29"/>
        <v>0</v>
      </c>
      <c r="Z67" s="97"/>
      <c r="AA67" s="22" t="e">
        <f t="shared" si="30"/>
        <v>#DIV/0!</v>
      </c>
      <c r="AB67" s="24">
        <v>0</v>
      </c>
    </row>
    <row r="68" spans="1:28" ht="15.95" customHeight="1">
      <c r="A68" s="56">
        <v>5254</v>
      </c>
      <c r="B68" s="8" t="s">
        <v>79</v>
      </c>
      <c r="C68" s="7"/>
      <c r="D68" s="47"/>
      <c r="F68" s="48">
        <v>0</v>
      </c>
      <c r="G68" s="23">
        <f t="shared" si="31"/>
        <v>0</v>
      </c>
      <c r="H68" s="5"/>
      <c r="I68" s="22">
        <v>0</v>
      </c>
      <c r="J68" s="23">
        <f t="shared" si="32"/>
        <v>0</v>
      </c>
      <c r="K68" s="5"/>
      <c r="L68" s="22">
        <v>0</v>
      </c>
      <c r="M68" s="23">
        <f t="shared" si="33"/>
        <v>0</v>
      </c>
      <c r="N68" s="5"/>
      <c r="O68" s="22">
        <v>0</v>
      </c>
      <c r="P68" s="23">
        <f t="shared" si="34"/>
        <v>0</v>
      </c>
      <c r="Q68" s="5"/>
      <c r="R68" s="22">
        <v>0</v>
      </c>
      <c r="S68" s="23">
        <f t="shared" si="35"/>
        <v>0</v>
      </c>
      <c r="T68" s="5"/>
      <c r="U68" s="22">
        <v>0</v>
      </c>
      <c r="V68" s="23">
        <f t="shared" si="36"/>
        <v>0</v>
      </c>
      <c r="W68" s="23"/>
      <c r="X68" s="22">
        <f t="shared" si="28"/>
        <v>0</v>
      </c>
      <c r="Y68" s="24">
        <f t="shared" si="29"/>
        <v>0</v>
      </c>
      <c r="Z68" s="97"/>
      <c r="AA68" s="22" t="e">
        <f t="shared" si="30"/>
        <v>#DIV/0!</v>
      </c>
      <c r="AB68" s="24">
        <v>0</v>
      </c>
    </row>
    <row r="69" spans="1:28" ht="15.95" customHeight="1">
      <c r="A69" s="56">
        <v>5255</v>
      </c>
      <c r="B69" s="8" t="s">
        <v>80</v>
      </c>
      <c r="C69" s="7"/>
      <c r="D69" s="47"/>
      <c r="F69" s="48">
        <v>0</v>
      </c>
      <c r="G69" s="23">
        <f t="shared" si="31"/>
        <v>0</v>
      </c>
      <c r="H69" s="5"/>
      <c r="I69" s="22">
        <v>0</v>
      </c>
      <c r="J69" s="23">
        <f t="shared" si="32"/>
        <v>0</v>
      </c>
      <c r="K69" s="5"/>
      <c r="L69" s="22">
        <v>0</v>
      </c>
      <c r="M69" s="23">
        <f t="shared" si="33"/>
        <v>0</v>
      </c>
      <c r="N69" s="5"/>
      <c r="O69" s="22">
        <v>0</v>
      </c>
      <c r="P69" s="23">
        <f t="shared" si="34"/>
        <v>0</v>
      </c>
      <c r="Q69" s="5"/>
      <c r="R69" s="22">
        <v>0</v>
      </c>
      <c r="S69" s="23">
        <f t="shared" si="35"/>
        <v>0</v>
      </c>
      <c r="T69" s="5"/>
      <c r="U69" s="22">
        <v>0</v>
      </c>
      <c r="V69" s="23">
        <f t="shared" si="36"/>
        <v>0</v>
      </c>
      <c r="W69" s="23"/>
      <c r="X69" s="22">
        <f t="shared" si="28"/>
        <v>0</v>
      </c>
      <c r="Y69" s="24">
        <f t="shared" si="29"/>
        <v>0</v>
      </c>
      <c r="Z69" s="97"/>
      <c r="AA69" s="22" t="e">
        <f t="shared" si="30"/>
        <v>#DIV/0!</v>
      </c>
      <c r="AB69" s="24">
        <v>0</v>
      </c>
    </row>
    <row r="70" spans="1:28" ht="15.95" customHeight="1">
      <c r="A70" s="56">
        <v>5250</v>
      </c>
      <c r="B70" s="8" t="s">
        <v>81</v>
      </c>
      <c r="C70" s="7"/>
      <c r="D70" s="47"/>
      <c r="F70" s="48">
        <v>0</v>
      </c>
      <c r="G70" s="23">
        <f t="shared" si="31"/>
        <v>0</v>
      </c>
      <c r="H70" s="5"/>
      <c r="I70" s="22">
        <v>0</v>
      </c>
      <c r="J70" s="23">
        <f t="shared" si="32"/>
        <v>0</v>
      </c>
      <c r="K70" s="5"/>
      <c r="L70" s="22">
        <v>0</v>
      </c>
      <c r="M70" s="23">
        <f t="shared" si="33"/>
        <v>0</v>
      </c>
      <c r="N70" s="5"/>
      <c r="O70" s="22">
        <v>0</v>
      </c>
      <c r="P70" s="23">
        <f t="shared" si="34"/>
        <v>0</v>
      </c>
      <c r="Q70" s="5"/>
      <c r="R70" s="22">
        <v>0</v>
      </c>
      <c r="S70" s="23">
        <f t="shared" si="35"/>
        <v>0</v>
      </c>
      <c r="T70" s="5"/>
      <c r="U70" s="22">
        <v>0</v>
      </c>
      <c r="V70" s="23">
        <f t="shared" si="36"/>
        <v>0</v>
      </c>
      <c r="W70" s="23"/>
      <c r="X70" s="22">
        <f t="shared" si="28"/>
        <v>0</v>
      </c>
      <c r="Y70" s="24">
        <f t="shared" si="29"/>
        <v>0</v>
      </c>
      <c r="Z70" s="97"/>
      <c r="AA70" s="22" t="e">
        <f t="shared" si="30"/>
        <v>#DIV/0!</v>
      </c>
      <c r="AB70" s="24">
        <v>0</v>
      </c>
    </row>
    <row r="71" spans="1:28" ht="15.95" customHeight="1">
      <c r="A71" s="56">
        <v>5252</v>
      </c>
      <c r="B71" s="8" t="s">
        <v>82</v>
      </c>
      <c r="C71" s="7"/>
      <c r="D71" s="47"/>
      <c r="F71" s="48">
        <v>0</v>
      </c>
      <c r="G71" s="23">
        <f t="shared" si="31"/>
        <v>0</v>
      </c>
      <c r="H71" s="5"/>
      <c r="I71" s="22">
        <v>0</v>
      </c>
      <c r="J71" s="23">
        <f t="shared" si="32"/>
        <v>0</v>
      </c>
      <c r="K71" s="5"/>
      <c r="L71" s="22">
        <v>0</v>
      </c>
      <c r="M71" s="23">
        <f t="shared" si="33"/>
        <v>0</v>
      </c>
      <c r="N71" s="5"/>
      <c r="O71" s="22">
        <v>0</v>
      </c>
      <c r="P71" s="23">
        <f t="shared" si="34"/>
        <v>0</v>
      </c>
      <c r="Q71" s="5"/>
      <c r="R71" s="22">
        <v>0</v>
      </c>
      <c r="S71" s="23">
        <f t="shared" si="35"/>
        <v>0</v>
      </c>
      <c r="T71" s="5"/>
      <c r="U71" s="22">
        <v>0</v>
      </c>
      <c r="V71" s="23">
        <f t="shared" si="36"/>
        <v>0</v>
      </c>
      <c r="W71" s="23"/>
      <c r="X71" s="22">
        <f t="shared" si="28"/>
        <v>0</v>
      </c>
      <c r="Y71" s="24">
        <f t="shared" si="29"/>
        <v>0</v>
      </c>
      <c r="Z71" s="97"/>
      <c r="AA71" s="22" t="e">
        <f t="shared" si="30"/>
        <v>#DIV/0!</v>
      </c>
      <c r="AB71" s="24">
        <v>0</v>
      </c>
    </row>
    <row r="72" spans="1:28" ht="15.95" customHeight="1">
      <c r="A72" s="56"/>
      <c r="B72" s="71" t="s">
        <v>27</v>
      </c>
      <c r="D72" s="49"/>
      <c r="F72" s="46"/>
      <c r="G72" s="4"/>
      <c r="I72" s="46"/>
      <c r="J72" s="4"/>
      <c r="L72" s="46"/>
      <c r="M72" s="4"/>
      <c r="O72" s="46"/>
      <c r="P72" s="4"/>
      <c r="R72" s="46"/>
      <c r="S72" s="4"/>
      <c r="U72" s="46"/>
      <c r="V72" s="46"/>
      <c r="W72" s="46"/>
      <c r="X72" s="46"/>
      <c r="Y72" s="46"/>
      <c r="Z72" s="97"/>
      <c r="AA72" s="46"/>
    </row>
    <row r="73" spans="1:28" ht="15.95" customHeight="1">
      <c r="A73" s="56">
        <v>5241</v>
      </c>
      <c r="B73" s="8" t="s">
        <v>32</v>
      </c>
      <c r="C73" s="7"/>
      <c r="D73" s="47"/>
      <c r="F73" s="48">
        <v>0</v>
      </c>
      <c r="G73" s="23">
        <f>ROUND(+$D73*F73,0)</f>
        <v>0</v>
      </c>
      <c r="H73" s="5"/>
      <c r="I73" s="22">
        <v>0</v>
      </c>
      <c r="J73" s="23">
        <f>ROUND(+$D73*I73,0)</f>
        <v>0</v>
      </c>
      <c r="K73" s="5"/>
      <c r="L73" s="22">
        <v>0</v>
      </c>
      <c r="M73" s="23">
        <f>ROUND(+$D73*L73,0)</f>
        <v>0</v>
      </c>
      <c r="N73" s="5"/>
      <c r="O73" s="22">
        <v>0</v>
      </c>
      <c r="P73" s="23">
        <f>ROUND(+$D73*O73,0)</f>
        <v>0</v>
      </c>
      <c r="Q73" s="5"/>
      <c r="R73" s="22">
        <v>0</v>
      </c>
      <c r="S73" s="23">
        <f>ROUND(+$D73*R73,0)</f>
        <v>0</v>
      </c>
      <c r="T73" s="5"/>
      <c r="U73" s="22">
        <v>0</v>
      </c>
      <c r="V73" s="23">
        <f>ROUND(+$D73*U73,0)</f>
        <v>0</v>
      </c>
      <c r="W73" s="23"/>
      <c r="X73" s="22">
        <f t="shared" si="28"/>
        <v>0</v>
      </c>
      <c r="Y73" s="24">
        <f t="shared" si="29"/>
        <v>0</v>
      </c>
      <c r="Z73" s="97"/>
      <c r="AA73" s="22" t="e">
        <f t="shared" si="30"/>
        <v>#DIV/0!</v>
      </c>
      <c r="AB73" s="24">
        <v>0</v>
      </c>
    </row>
    <row r="74" spans="1:28" ht="15.95" customHeight="1">
      <c r="A74" s="56">
        <v>5243</v>
      </c>
      <c r="B74" s="8" t="s">
        <v>28</v>
      </c>
      <c r="C74" s="7"/>
      <c r="D74" s="47"/>
      <c r="F74" s="48">
        <v>0</v>
      </c>
      <c r="G74" s="23">
        <f>ROUND(+$D74*F74,0)</f>
        <v>0</v>
      </c>
      <c r="H74" s="5"/>
      <c r="I74" s="22">
        <v>0</v>
      </c>
      <c r="J74" s="23">
        <f>ROUND(+$D74*I74,0)</f>
        <v>0</v>
      </c>
      <c r="K74" s="5"/>
      <c r="L74" s="22">
        <v>0</v>
      </c>
      <c r="M74" s="23">
        <f>ROUND(+$D74*L74,0)</f>
        <v>0</v>
      </c>
      <c r="N74" s="5"/>
      <c r="O74" s="22">
        <v>0</v>
      </c>
      <c r="P74" s="23">
        <f>ROUND(+$D74*O74,0)</f>
        <v>0</v>
      </c>
      <c r="Q74" s="5"/>
      <c r="R74" s="22">
        <v>0</v>
      </c>
      <c r="S74" s="23">
        <f>ROUND(+$D74*R74,0)</f>
        <v>0</v>
      </c>
      <c r="T74" s="5"/>
      <c r="U74" s="22">
        <v>0</v>
      </c>
      <c r="V74" s="23">
        <f>ROUND(+$D74*U74,0)</f>
        <v>0</v>
      </c>
      <c r="W74" s="23"/>
      <c r="X74" s="22">
        <f t="shared" si="28"/>
        <v>0</v>
      </c>
      <c r="Y74" s="24">
        <f t="shared" si="29"/>
        <v>0</v>
      </c>
      <c r="Z74" s="97"/>
      <c r="AA74" s="22" t="e">
        <f t="shared" si="30"/>
        <v>#DIV/0!</v>
      </c>
      <c r="AB74" s="24">
        <v>0</v>
      </c>
    </row>
    <row r="75" spans="1:28" ht="15.95" customHeight="1">
      <c r="A75" s="56"/>
      <c r="B75" s="71" t="s">
        <v>54</v>
      </c>
      <c r="D75" s="49"/>
      <c r="F75" s="46"/>
      <c r="G75" s="4"/>
      <c r="I75" s="46"/>
      <c r="J75" s="4"/>
      <c r="L75" s="46"/>
      <c r="M75" s="4"/>
      <c r="O75" s="46"/>
      <c r="P75" s="4"/>
      <c r="R75" s="46"/>
      <c r="S75" s="4"/>
      <c r="U75" s="46"/>
      <c r="V75" s="46"/>
      <c r="W75" s="46"/>
      <c r="X75" s="46"/>
      <c r="Y75" s="46"/>
      <c r="Z75" s="97"/>
      <c r="AA75" s="46"/>
    </row>
    <row r="76" spans="1:28" ht="15.95" customHeight="1">
      <c r="A76" s="56">
        <v>5205</v>
      </c>
      <c r="B76" s="8" t="s">
        <v>88</v>
      </c>
      <c r="C76" s="7"/>
      <c r="D76" s="47"/>
      <c r="F76" s="48">
        <v>0</v>
      </c>
      <c r="G76" s="23">
        <f>ROUND(+$D76*F76,0)</f>
        <v>0</v>
      </c>
      <c r="H76" s="5"/>
      <c r="I76" s="22">
        <v>0</v>
      </c>
      <c r="J76" s="23">
        <f>ROUND(+$D76*I76,0)</f>
        <v>0</v>
      </c>
      <c r="K76" s="5"/>
      <c r="L76" s="22">
        <v>0</v>
      </c>
      <c r="M76" s="23">
        <f>ROUND(+$D76*L76,0)</f>
        <v>0</v>
      </c>
      <c r="N76" s="5"/>
      <c r="O76" s="22">
        <v>0</v>
      </c>
      <c r="P76" s="23">
        <f>ROUND(+$D76*O76,0)</f>
        <v>0</v>
      </c>
      <c r="Q76" s="5"/>
      <c r="R76" s="22">
        <v>0</v>
      </c>
      <c r="S76" s="23">
        <f>ROUND(+$D76*R76,0)</f>
        <v>0</v>
      </c>
      <c r="T76" s="5"/>
      <c r="U76" s="22">
        <v>0</v>
      </c>
      <c r="V76" s="23">
        <f>ROUND(+$D76*U76,0)</f>
        <v>0</v>
      </c>
      <c r="W76" s="23"/>
      <c r="X76" s="22">
        <f t="shared" si="28"/>
        <v>0</v>
      </c>
      <c r="Y76" s="24">
        <f t="shared" si="29"/>
        <v>0</v>
      </c>
      <c r="Z76" s="97"/>
      <c r="AA76" s="22" t="e">
        <f t="shared" si="30"/>
        <v>#DIV/0!</v>
      </c>
      <c r="AB76" s="24">
        <v>0</v>
      </c>
    </row>
    <row r="77" spans="1:28" ht="15.95" customHeight="1">
      <c r="A77" s="56">
        <v>5207</v>
      </c>
      <c r="B77" s="9" t="s">
        <v>89</v>
      </c>
      <c r="C77" s="10"/>
      <c r="D77" s="47"/>
      <c r="F77" s="48">
        <v>0</v>
      </c>
      <c r="G77" s="23">
        <f>ROUND(+$D77*F77,0)</f>
        <v>0</v>
      </c>
      <c r="H77" s="5"/>
      <c r="I77" s="22">
        <v>0</v>
      </c>
      <c r="J77" s="23">
        <f>ROUND(+$D77*I77,0)</f>
        <v>0</v>
      </c>
      <c r="K77" s="5"/>
      <c r="L77" s="22">
        <v>0</v>
      </c>
      <c r="M77" s="23">
        <f>ROUND(+$D77*L77,0)</f>
        <v>0</v>
      </c>
      <c r="N77" s="5"/>
      <c r="O77" s="22">
        <v>0</v>
      </c>
      <c r="P77" s="23">
        <f>ROUND(+$D77*O77,0)</f>
        <v>0</v>
      </c>
      <c r="Q77" s="5"/>
      <c r="R77" s="22">
        <v>0</v>
      </c>
      <c r="S77" s="23">
        <f>ROUND(+$D77*R77,0)</f>
        <v>0</v>
      </c>
      <c r="T77" s="5"/>
      <c r="U77" s="22">
        <v>0</v>
      </c>
      <c r="V77" s="23">
        <f>ROUND(+$D77*U77,0)</f>
        <v>0</v>
      </c>
      <c r="W77" s="23"/>
      <c r="X77" s="22">
        <f t="shared" si="28"/>
        <v>0</v>
      </c>
      <c r="Y77" s="24">
        <f t="shared" si="29"/>
        <v>0</v>
      </c>
      <c r="Z77" s="97"/>
      <c r="AA77" s="22" t="e">
        <f t="shared" si="30"/>
        <v>#DIV/0!</v>
      </c>
      <c r="AB77" s="24">
        <v>0</v>
      </c>
    </row>
    <row r="78" spans="1:28" ht="15.95" customHeight="1">
      <c r="A78" s="56">
        <v>5209</v>
      </c>
      <c r="B78" s="9" t="s">
        <v>90</v>
      </c>
      <c r="C78" s="10"/>
      <c r="D78" s="47"/>
      <c r="F78" s="48">
        <v>0</v>
      </c>
      <c r="G78" s="23">
        <f>ROUND(+$D78*F78,0)</f>
        <v>0</v>
      </c>
      <c r="H78" s="5"/>
      <c r="I78" s="22">
        <v>0</v>
      </c>
      <c r="J78" s="23">
        <f>ROUND(+$D78*I78,0)</f>
        <v>0</v>
      </c>
      <c r="K78" s="5"/>
      <c r="L78" s="22">
        <v>0</v>
      </c>
      <c r="M78" s="23">
        <f>ROUND(+$D78*L78,0)</f>
        <v>0</v>
      </c>
      <c r="N78" s="5"/>
      <c r="O78" s="22">
        <v>0</v>
      </c>
      <c r="P78" s="23">
        <f>ROUND(+$D78*O78,0)</f>
        <v>0</v>
      </c>
      <c r="Q78" s="5"/>
      <c r="R78" s="22">
        <v>0</v>
      </c>
      <c r="S78" s="23">
        <f>ROUND(+$D78*R78,0)</f>
        <v>0</v>
      </c>
      <c r="T78" s="5"/>
      <c r="U78" s="22">
        <v>0</v>
      </c>
      <c r="V78" s="23">
        <f>ROUND(+$D78*U78,0)</f>
        <v>0</v>
      </c>
      <c r="W78" s="23"/>
      <c r="X78" s="22">
        <f t="shared" si="28"/>
        <v>0</v>
      </c>
      <c r="Y78" s="24">
        <f t="shared" si="29"/>
        <v>0</v>
      </c>
      <c r="Z78" s="97"/>
      <c r="AA78" s="22" t="e">
        <f t="shared" si="30"/>
        <v>#DIV/0!</v>
      </c>
      <c r="AB78" s="24">
        <v>0</v>
      </c>
    </row>
    <row r="79" spans="1:28" ht="15.95" customHeight="1">
      <c r="A79" s="56">
        <v>5603</v>
      </c>
      <c r="B79" s="9" t="s">
        <v>46</v>
      </c>
      <c r="C79" s="10"/>
      <c r="D79" s="47"/>
      <c r="F79" s="48">
        <v>0</v>
      </c>
      <c r="G79" s="23">
        <f>ROUND(+$D79*F79,0)</f>
        <v>0</v>
      </c>
      <c r="H79" s="5"/>
      <c r="I79" s="22">
        <v>0</v>
      </c>
      <c r="J79" s="23">
        <f>ROUND(+$D79*I79,0)</f>
        <v>0</v>
      </c>
      <c r="K79" s="5"/>
      <c r="L79" s="22">
        <v>0</v>
      </c>
      <c r="M79" s="23">
        <f>ROUND(+$D79*L79,0)</f>
        <v>0</v>
      </c>
      <c r="N79" s="5"/>
      <c r="O79" s="22">
        <v>0</v>
      </c>
      <c r="P79" s="23">
        <f>ROUND(+$D79*O79,0)</f>
        <v>0</v>
      </c>
      <c r="Q79" s="5"/>
      <c r="R79" s="22">
        <v>0</v>
      </c>
      <c r="S79" s="23">
        <f>ROUND(+$D79*R79,0)</f>
        <v>0</v>
      </c>
      <c r="T79" s="5"/>
      <c r="U79" s="22">
        <v>0</v>
      </c>
      <c r="V79" s="23">
        <f>ROUND(+$D79*U79,0)</f>
        <v>0</v>
      </c>
      <c r="W79" s="23"/>
      <c r="X79" s="22">
        <f t="shared" si="28"/>
        <v>0</v>
      </c>
      <c r="Y79" s="24">
        <f t="shared" si="29"/>
        <v>0</v>
      </c>
      <c r="Z79" s="97"/>
      <c r="AA79" s="22" t="e">
        <f t="shared" si="30"/>
        <v>#DIV/0!</v>
      </c>
      <c r="AB79" s="24">
        <v>0</v>
      </c>
    </row>
    <row r="80" spans="1:28" ht="15.95" customHeight="1">
      <c r="A80" s="56"/>
      <c r="B80" s="71" t="s">
        <v>123</v>
      </c>
      <c r="D80" s="49"/>
      <c r="F80" s="46"/>
      <c r="G80" s="4"/>
      <c r="I80" s="46"/>
      <c r="J80" s="4"/>
      <c r="L80" s="46"/>
      <c r="M80" s="4"/>
      <c r="O80" s="46"/>
      <c r="P80" s="4"/>
      <c r="R80" s="46"/>
      <c r="S80" s="4"/>
      <c r="U80" s="46"/>
      <c r="V80" s="4"/>
      <c r="W80" s="4"/>
      <c r="X80" s="4"/>
      <c r="Y80" s="4"/>
      <c r="Z80" s="97"/>
      <c r="AA80" s="46"/>
    </row>
    <row r="81" spans="1:28" ht="15.95" customHeight="1">
      <c r="A81" s="56">
        <v>5402</v>
      </c>
      <c r="B81" s="8" t="s">
        <v>126</v>
      </c>
      <c r="C81" s="7"/>
      <c r="D81" s="47"/>
      <c r="F81" s="48">
        <v>0</v>
      </c>
      <c r="G81" s="23">
        <f>ROUND(+$D81*F81,0)</f>
        <v>0</v>
      </c>
      <c r="H81" s="5"/>
      <c r="I81" s="22">
        <v>0</v>
      </c>
      <c r="J81" s="23">
        <f>ROUND(+$D81*I81,0)</f>
        <v>0</v>
      </c>
      <c r="K81" s="5"/>
      <c r="L81" s="22">
        <v>0</v>
      </c>
      <c r="M81" s="23">
        <f>ROUND(+$D81*L81,0)</f>
        <v>0</v>
      </c>
      <c r="N81" s="5"/>
      <c r="O81" s="22">
        <v>0</v>
      </c>
      <c r="P81" s="23">
        <f>ROUND(+$D81*O81,0)</f>
        <v>0</v>
      </c>
      <c r="Q81" s="5"/>
      <c r="R81" s="22">
        <v>0</v>
      </c>
      <c r="S81" s="23">
        <f>ROUND(+$D81*R81,0)</f>
        <v>0</v>
      </c>
      <c r="T81" s="5"/>
      <c r="U81" s="22">
        <v>0</v>
      </c>
      <c r="V81" s="23">
        <f>ROUND(+$D81*U81,0)</f>
        <v>0</v>
      </c>
      <c r="W81" s="23"/>
      <c r="X81" s="22">
        <f t="shared" si="28"/>
        <v>0</v>
      </c>
      <c r="Y81" s="24">
        <f t="shared" si="29"/>
        <v>0</v>
      </c>
      <c r="Z81" s="97"/>
      <c r="AA81" s="22" t="e">
        <f t="shared" si="30"/>
        <v>#DIV/0!</v>
      </c>
      <c r="AB81" s="24">
        <v>0</v>
      </c>
    </row>
    <row r="82" spans="1:28" ht="15.95" customHeight="1">
      <c r="A82" s="56"/>
      <c r="B82" s="71" t="s">
        <v>124</v>
      </c>
      <c r="D82" s="49"/>
      <c r="F82" s="46"/>
      <c r="G82" s="4"/>
      <c r="I82" s="46"/>
      <c r="J82" s="4"/>
      <c r="L82" s="46"/>
      <c r="M82" s="4"/>
      <c r="O82" s="46"/>
      <c r="P82" s="4"/>
      <c r="R82" s="46"/>
      <c r="S82" s="4"/>
      <c r="U82" s="46"/>
      <c r="V82" s="4"/>
      <c r="W82" s="4"/>
      <c r="X82" s="4"/>
      <c r="Y82" s="4"/>
      <c r="Z82" s="97"/>
      <c r="AA82" s="46"/>
    </row>
    <row r="83" spans="1:28" ht="15.95" customHeight="1">
      <c r="A83" s="56">
        <v>5404</v>
      </c>
      <c r="B83" s="8" t="s">
        <v>44</v>
      </c>
      <c r="C83" s="7"/>
      <c r="D83" s="47"/>
      <c r="F83" s="48">
        <v>0</v>
      </c>
      <c r="G83" s="23">
        <f>ROUND(+$D83*F83,0)</f>
        <v>0</v>
      </c>
      <c r="H83" s="5"/>
      <c r="I83" s="22">
        <v>0</v>
      </c>
      <c r="J83" s="23">
        <f>ROUND(+$D83*I83,0)</f>
        <v>0</v>
      </c>
      <c r="K83" s="5"/>
      <c r="L83" s="22">
        <v>0</v>
      </c>
      <c r="M83" s="23">
        <f>ROUND(+$D83*L83,0)</f>
        <v>0</v>
      </c>
      <c r="N83" s="5"/>
      <c r="O83" s="22">
        <v>0</v>
      </c>
      <c r="P83" s="23">
        <f>ROUND(+$D83*O83,0)</f>
        <v>0</v>
      </c>
      <c r="Q83" s="5"/>
      <c r="R83" s="22">
        <v>0</v>
      </c>
      <c r="S83" s="23">
        <f>ROUND(+$D83*R83,0)</f>
        <v>0</v>
      </c>
      <c r="T83" s="5"/>
      <c r="U83" s="22">
        <v>0</v>
      </c>
      <c r="V83" s="23">
        <f>ROUND(+$D83*U83,0)</f>
        <v>0</v>
      </c>
      <c r="W83" s="23"/>
      <c r="X83" s="22">
        <f t="shared" si="28"/>
        <v>0</v>
      </c>
      <c r="Y83" s="24">
        <f t="shared" si="29"/>
        <v>0</v>
      </c>
      <c r="Z83" s="97"/>
      <c r="AA83" s="22" t="e">
        <f t="shared" si="30"/>
        <v>#DIV/0!</v>
      </c>
      <c r="AB83" s="24">
        <v>0</v>
      </c>
    </row>
    <row r="84" spans="1:28" s="12" customFormat="1" ht="15.95" customHeight="1">
      <c r="A84" s="56"/>
      <c r="B84" s="70" t="s">
        <v>47</v>
      </c>
      <c r="C84" s="63"/>
      <c r="D84" s="65"/>
      <c r="F84" s="64"/>
      <c r="G84" s="24"/>
      <c r="I84" s="64"/>
      <c r="J84" s="24"/>
      <c r="L84" s="6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97"/>
      <c r="AA84" s="64" t="e">
        <f t="shared" si="30"/>
        <v>#DIV/0!</v>
      </c>
      <c r="AB84" s="24"/>
    </row>
    <row r="85" spans="1:28" ht="15.95" customHeight="1">
      <c r="A85" s="56">
        <v>5405</v>
      </c>
      <c r="B85" s="10" t="s">
        <v>125</v>
      </c>
      <c r="C85" s="10"/>
      <c r="D85" s="47"/>
      <c r="F85" s="48">
        <v>0</v>
      </c>
      <c r="G85" s="23">
        <f>ROUND(+$D85*F85,0)</f>
        <v>0</v>
      </c>
      <c r="H85" s="5"/>
      <c r="I85" s="22">
        <v>0</v>
      </c>
      <c r="J85" s="23">
        <f>ROUND(+$D85*I85,0)</f>
        <v>0</v>
      </c>
      <c r="K85" s="5"/>
      <c r="L85" s="22">
        <v>0</v>
      </c>
      <c r="M85" s="23">
        <f>ROUND(+$D85*L85,0)</f>
        <v>0</v>
      </c>
      <c r="N85" s="5"/>
      <c r="O85" s="22">
        <v>0</v>
      </c>
      <c r="P85" s="23">
        <f>ROUND(+$D85*O85,0)</f>
        <v>0</v>
      </c>
      <c r="Q85" s="5"/>
      <c r="R85" s="22">
        <v>0</v>
      </c>
      <c r="S85" s="23">
        <f>ROUND(+$D85*R85,0)</f>
        <v>0</v>
      </c>
      <c r="T85" s="5"/>
      <c r="U85" s="22">
        <v>0</v>
      </c>
      <c r="V85" s="23">
        <f>ROUND(+$D85*U85,0)</f>
        <v>0</v>
      </c>
      <c r="W85" s="23"/>
      <c r="X85" s="22">
        <f t="shared" si="28"/>
        <v>0</v>
      </c>
      <c r="Y85" s="24">
        <f t="shared" si="29"/>
        <v>0</v>
      </c>
      <c r="Z85" s="97"/>
      <c r="AA85" s="22" t="e">
        <f t="shared" si="30"/>
        <v>#DIV/0!</v>
      </c>
      <c r="AB85" s="24">
        <v>0</v>
      </c>
    </row>
    <row r="86" spans="1:28" ht="15.95" customHeight="1">
      <c r="A86" s="56">
        <v>5406</v>
      </c>
      <c r="B86" s="61" t="s">
        <v>45</v>
      </c>
      <c r="C86" s="61"/>
      <c r="D86" s="67"/>
      <c r="F86" s="48">
        <v>0</v>
      </c>
      <c r="G86" s="23">
        <f>ROUND(+$D86*F86,0)</f>
        <v>0</v>
      </c>
      <c r="H86" s="5"/>
      <c r="I86" s="22">
        <v>0</v>
      </c>
      <c r="J86" s="23">
        <f>ROUND(+$D86*I86,0)</f>
        <v>0</v>
      </c>
      <c r="K86" s="5"/>
      <c r="L86" s="22">
        <v>0</v>
      </c>
      <c r="M86" s="23">
        <f>ROUND(+$D86*L86,0)</f>
        <v>0</v>
      </c>
      <c r="N86" s="5"/>
      <c r="O86" s="22">
        <v>0</v>
      </c>
      <c r="P86" s="23">
        <f>ROUND(+$D86*O86,0)</f>
        <v>0</v>
      </c>
      <c r="Q86" s="5"/>
      <c r="R86" s="22">
        <v>0</v>
      </c>
      <c r="S86" s="23">
        <f>ROUND(+$D86*R86,0)</f>
        <v>0</v>
      </c>
      <c r="T86" s="5"/>
      <c r="U86" s="22">
        <v>0</v>
      </c>
      <c r="V86" s="23">
        <f>ROUND(+$D86*U86,0)</f>
        <v>0</v>
      </c>
      <c r="W86" s="23"/>
      <c r="X86" s="22">
        <f t="shared" si="28"/>
        <v>0</v>
      </c>
      <c r="Y86" s="24">
        <f t="shared" si="29"/>
        <v>0</v>
      </c>
      <c r="Z86" s="97"/>
      <c r="AA86" s="22" t="e">
        <f t="shared" si="30"/>
        <v>#DIV/0!</v>
      </c>
      <c r="AB86" s="24">
        <v>0</v>
      </c>
    </row>
    <row r="87" spans="1:28" ht="15.95" customHeight="1">
      <c r="A87" s="56"/>
      <c r="B87" s="72" t="s">
        <v>20</v>
      </c>
      <c r="D87" s="49"/>
      <c r="F87" s="46"/>
      <c r="G87" s="35"/>
      <c r="I87" s="46"/>
      <c r="J87" s="4"/>
      <c r="L87" s="46"/>
      <c r="M87" s="4"/>
      <c r="O87" s="46"/>
      <c r="P87" s="4"/>
      <c r="R87" s="46"/>
      <c r="S87" s="4"/>
      <c r="U87" s="46"/>
      <c r="V87" s="4"/>
      <c r="W87" s="4"/>
      <c r="X87" s="4"/>
      <c r="Y87" s="4"/>
      <c r="Z87" s="97"/>
      <c r="AA87" s="46"/>
    </row>
    <row r="88" spans="1:28" ht="15.75" customHeight="1">
      <c r="A88" s="56">
        <v>5224</v>
      </c>
      <c r="B88" s="8" t="s">
        <v>92</v>
      </c>
      <c r="C88" s="7"/>
      <c r="D88" s="47"/>
      <c r="F88" s="48">
        <v>0</v>
      </c>
      <c r="G88" s="23">
        <f t="shared" ref="G88:G94" si="37">ROUND(+$D88*F88,0)</f>
        <v>0</v>
      </c>
      <c r="H88" s="5"/>
      <c r="I88" s="22">
        <v>0</v>
      </c>
      <c r="J88" s="23">
        <f t="shared" ref="J88:J94" si="38">ROUND(+$D88*I88,0)</f>
        <v>0</v>
      </c>
      <c r="K88" s="5"/>
      <c r="L88" s="22">
        <v>0</v>
      </c>
      <c r="M88" s="23">
        <f t="shared" ref="M88:M94" si="39">ROUND(+$D88*L88,0)</f>
        <v>0</v>
      </c>
      <c r="N88" s="5"/>
      <c r="O88" s="22">
        <v>0</v>
      </c>
      <c r="P88" s="23">
        <f t="shared" ref="P88:P94" si="40">ROUND(+$D88*O88,0)</f>
        <v>0</v>
      </c>
      <c r="Q88" s="5"/>
      <c r="R88" s="22">
        <v>0</v>
      </c>
      <c r="S88" s="23">
        <f t="shared" ref="S88:S94" si="41">ROUND(+$D88*R88,0)</f>
        <v>0</v>
      </c>
      <c r="T88" s="5"/>
      <c r="U88" s="22">
        <v>0</v>
      </c>
      <c r="V88" s="23">
        <f t="shared" ref="V88:V94" si="42">ROUND(+$D88*U88,0)</f>
        <v>0</v>
      </c>
      <c r="W88" s="23"/>
      <c r="X88" s="22">
        <f t="shared" si="28"/>
        <v>0</v>
      </c>
      <c r="Y88" s="24">
        <f t="shared" si="29"/>
        <v>0</v>
      </c>
      <c r="Z88" s="97"/>
      <c r="AA88" s="22" t="e">
        <f t="shared" si="30"/>
        <v>#DIV/0!</v>
      </c>
      <c r="AB88" s="24">
        <v>0</v>
      </c>
    </row>
    <row r="89" spans="1:28" ht="15.95" customHeight="1">
      <c r="A89" s="56">
        <v>5230</v>
      </c>
      <c r="B89" s="9" t="s">
        <v>91</v>
      </c>
      <c r="C89" s="10"/>
      <c r="D89" s="47"/>
      <c r="F89" s="48">
        <v>0</v>
      </c>
      <c r="G89" s="23">
        <f t="shared" si="37"/>
        <v>0</v>
      </c>
      <c r="H89" s="5"/>
      <c r="I89" s="22">
        <v>0</v>
      </c>
      <c r="J89" s="23">
        <f t="shared" si="38"/>
        <v>0</v>
      </c>
      <c r="K89" s="5"/>
      <c r="L89" s="22">
        <v>0</v>
      </c>
      <c r="M89" s="23">
        <f t="shared" si="39"/>
        <v>0</v>
      </c>
      <c r="N89" s="5"/>
      <c r="O89" s="22">
        <v>0</v>
      </c>
      <c r="P89" s="23">
        <f t="shared" si="40"/>
        <v>0</v>
      </c>
      <c r="Q89" s="5"/>
      <c r="R89" s="22">
        <v>0</v>
      </c>
      <c r="S89" s="23">
        <f t="shared" si="41"/>
        <v>0</v>
      </c>
      <c r="T89" s="5"/>
      <c r="U89" s="22">
        <v>0</v>
      </c>
      <c r="V89" s="23">
        <f t="shared" si="42"/>
        <v>0</v>
      </c>
      <c r="W89" s="23"/>
      <c r="X89" s="22">
        <f t="shared" si="28"/>
        <v>0</v>
      </c>
      <c r="Y89" s="24">
        <f t="shared" si="29"/>
        <v>0</v>
      </c>
      <c r="Z89" s="97"/>
      <c r="AA89" s="22" t="e">
        <f t="shared" si="30"/>
        <v>#DIV/0!</v>
      </c>
      <c r="AB89" s="24">
        <v>0</v>
      </c>
    </row>
    <row r="90" spans="1:28" ht="15.95" customHeight="1">
      <c r="A90" s="56">
        <v>5231</v>
      </c>
      <c r="B90" s="8" t="s">
        <v>93</v>
      </c>
      <c r="C90" s="7"/>
      <c r="D90" s="47"/>
      <c r="F90" s="48">
        <v>0</v>
      </c>
      <c r="G90" s="23">
        <f t="shared" si="37"/>
        <v>0</v>
      </c>
      <c r="H90" s="5"/>
      <c r="I90" s="22">
        <v>0</v>
      </c>
      <c r="J90" s="23">
        <f t="shared" si="38"/>
        <v>0</v>
      </c>
      <c r="K90" s="5"/>
      <c r="L90" s="22">
        <v>0</v>
      </c>
      <c r="M90" s="23">
        <f t="shared" si="39"/>
        <v>0</v>
      </c>
      <c r="N90" s="5"/>
      <c r="O90" s="22">
        <v>0</v>
      </c>
      <c r="P90" s="23">
        <f t="shared" si="40"/>
        <v>0</v>
      </c>
      <c r="Q90" s="5"/>
      <c r="R90" s="22">
        <v>0</v>
      </c>
      <c r="S90" s="23">
        <f t="shared" si="41"/>
        <v>0</v>
      </c>
      <c r="T90" s="5"/>
      <c r="U90" s="22">
        <v>0</v>
      </c>
      <c r="V90" s="23">
        <f t="shared" si="42"/>
        <v>0</v>
      </c>
      <c r="W90" s="23"/>
      <c r="X90" s="22">
        <f t="shared" si="28"/>
        <v>0</v>
      </c>
      <c r="Y90" s="24">
        <f t="shared" si="29"/>
        <v>0</v>
      </c>
      <c r="Z90" s="97"/>
      <c r="AA90" s="22" t="e">
        <f t="shared" si="30"/>
        <v>#DIV/0!</v>
      </c>
      <c r="AB90" s="24">
        <v>0</v>
      </c>
    </row>
    <row r="91" spans="1:28" ht="15.95" customHeight="1">
      <c r="A91" s="56">
        <v>5233</v>
      </c>
      <c r="B91" s="8" t="s">
        <v>50</v>
      </c>
      <c r="C91" s="7"/>
      <c r="D91" s="47"/>
      <c r="F91" s="48">
        <v>0</v>
      </c>
      <c r="G91" s="23">
        <f t="shared" si="37"/>
        <v>0</v>
      </c>
      <c r="H91" s="5"/>
      <c r="I91" s="22">
        <v>0</v>
      </c>
      <c r="J91" s="23">
        <f t="shared" si="38"/>
        <v>0</v>
      </c>
      <c r="K91" s="5"/>
      <c r="L91" s="22">
        <v>0</v>
      </c>
      <c r="M91" s="23">
        <f t="shared" si="39"/>
        <v>0</v>
      </c>
      <c r="N91" s="5"/>
      <c r="O91" s="22">
        <v>0</v>
      </c>
      <c r="P91" s="23">
        <f t="shared" si="40"/>
        <v>0</v>
      </c>
      <c r="Q91" s="5"/>
      <c r="R91" s="22">
        <v>0</v>
      </c>
      <c r="S91" s="23">
        <f t="shared" si="41"/>
        <v>0</v>
      </c>
      <c r="T91" s="5"/>
      <c r="U91" s="22">
        <v>0</v>
      </c>
      <c r="V91" s="23">
        <f t="shared" si="42"/>
        <v>0</v>
      </c>
      <c r="W91" s="23"/>
      <c r="X91" s="22">
        <f t="shared" si="28"/>
        <v>0</v>
      </c>
      <c r="Y91" s="24">
        <f t="shared" si="29"/>
        <v>0</v>
      </c>
      <c r="Z91" s="97"/>
      <c r="AA91" s="22" t="e">
        <f t="shared" si="30"/>
        <v>#DIV/0!</v>
      </c>
      <c r="AB91" s="24">
        <v>0</v>
      </c>
    </row>
    <row r="92" spans="1:28" ht="15.95" customHeight="1">
      <c r="A92" s="56">
        <v>5244</v>
      </c>
      <c r="B92" s="8" t="s">
        <v>51</v>
      </c>
      <c r="C92" s="7"/>
      <c r="D92" s="47"/>
      <c r="F92" s="48">
        <v>0</v>
      </c>
      <c r="G92" s="23">
        <f t="shared" si="37"/>
        <v>0</v>
      </c>
      <c r="H92" s="5"/>
      <c r="I92" s="22">
        <v>0</v>
      </c>
      <c r="J92" s="23">
        <f t="shared" si="38"/>
        <v>0</v>
      </c>
      <c r="K92" s="5"/>
      <c r="L92" s="22">
        <v>0</v>
      </c>
      <c r="M92" s="23">
        <f t="shared" si="39"/>
        <v>0</v>
      </c>
      <c r="N92" s="5"/>
      <c r="O92" s="22">
        <v>0</v>
      </c>
      <c r="P92" s="23">
        <f t="shared" si="40"/>
        <v>0</v>
      </c>
      <c r="Q92" s="5"/>
      <c r="R92" s="22">
        <v>0</v>
      </c>
      <c r="S92" s="23">
        <f t="shared" si="41"/>
        <v>0</v>
      </c>
      <c r="T92" s="5"/>
      <c r="U92" s="22">
        <v>0</v>
      </c>
      <c r="V92" s="23">
        <f t="shared" si="42"/>
        <v>0</v>
      </c>
      <c r="W92" s="23"/>
      <c r="X92" s="22">
        <f t="shared" si="28"/>
        <v>0</v>
      </c>
      <c r="Y92" s="24">
        <f t="shared" si="29"/>
        <v>0</v>
      </c>
      <c r="Z92" s="97"/>
      <c r="AA92" s="22" t="e">
        <f t="shared" si="30"/>
        <v>#DIV/0!</v>
      </c>
      <c r="AB92" s="24">
        <v>0</v>
      </c>
    </row>
    <row r="93" spans="1:28" ht="15.95" customHeight="1">
      <c r="A93" s="56">
        <v>5245</v>
      </c>
      <c r="B93" s="8" t="s">
        <v>52</v>
      </c>
      <c r="C93" s="7"/>
      <c r="D93" s="47"/>
      <c r="F93" s="48">
        <v>0</v>
      </c>
      <c r="G93" s="23">
        <f t="shared" si="37"/>
        <v>0</v>
      </c>
      <c r="H93" s="5"/>
      <c r="I93" s="22">
        <v>0</v>
      </c>
      <c r="J93" s="23">
        <f t="shared" si="38"/>
        <v>0</v>
      </c>
      <c r="K93" s="5"/>
      <c r="L93" s="22">
        <v>0</v>
      </c>
      <c r="M93" s="23">
        <f t="shared" si="39"/>
        <v>0</v>
      </c>
      <c r="N93" s="5"/>
      <c r="O93" s="22">
        <v>0</v>
      </c>
      <c r="P93" s="23">
        <f t="shared" si="40"/>
        <v>0</v>
      </c>
      <c r="Q93" s="5"/>
      <c r="R93" s="22">
        <v>0</v>
      </c>
      <c r="S93" s="23">
        <f t="shared" si="41"/>
        <v>0</v>
      </c>
      <c r="T93" s="5"/>
      <c r="U93" s="22">
        <v>0</v>
      </c>
      <c r="V93" s="23">
        <f t="shared" si="42"/>
        <v>0</v>
      </c>
      <c r="W93" s="23"/>
      <c r="X93" s="22">
        <f t="shared" si="28"/>
        <v>0</v>
      </c>
      <c r="Y93" s="24">
        <f t="shared" si="29"/>
        <v>0</v>
      </c>
      <c r="Z93" s="97"/>
      <c r="AA93" s="22" t="e">
        <f t="shared" si="30"/>
        <v>#DIV/0!</v>
      </c>
      <c r="AB93" s="24">
        <v>0</v>
      </c>
    </row>
    <row r="94" spans="1:28" ht="15.95" customHeight="1">
      <c r="A94" s="56">
        <v>5247</v>
      </c>
      <c r="B94" s="8" t="s">
        <v>53</v>
      </c>
      <c r="C94" s="7"/>
      <c r="D94" s="47"/>
      <c r="F94" s="48">
        <v>0</v>
      </c>
      <c r="G94" s="23">
        <f t="shared" si="37"/>
        <v>0</v>
      </c>
      <c r="H94" s="5"/>
      <c r="I94" s="22">
        <v>0</v>
      </c>
      <c r="J94" s="23">
        <f t="shared" si="38"/>
        <v>0</v>
      </c>
      <c r="K94" s="5"/>
      <c r="L94" s="22">
        <v>0</v>
      </c>
      <c r="M94" s="23">
        <f t="shared" si="39"/>
        <v>0</v>
      </c>
      <c r="N94" s="5"/>
      <c r="O94" s="22">
        <v>0</v>
      </c>
      <c r="P94" s="23">
        <f t="shared" si="40"/>
        <v>0</v>
      </c>
      <c r="Q94" s="5"/>
      <c r="R94" s="22">
        <v>0</v>
      </c>
      <c r="S94" s="23">
        <f t="shared" si="41"/>
        <v>0</v>
      </c>
      <c r="T94" s="5"/>
      <c r="U94" s="22">
        <v>0</v>
      </c>
      <c r="V94" s="23">
        <f t="shared" si="42"/>
        <v>0</v>
      </c>
      <c r="W94" s="23"/>
      <c r="X94" s="22">
        <f t="shared" si="28"/>
        <v>0</v>
      </c>
      <c r="Y94" s="24">
        <f t="shared" si="29"/>
        <v>0</v>
      </c>
      <c r="Z94" s="97"/>
      <c r="AA94" s="22" t="e">
        <f t="shared" si="30"/>
        <v>#DIV/0!</v>
      </c>
      <c r="AB94" s="24">
        <v>0</v>
      </c>
    </row>
    <row r="95" spans="1:28" s="5" customFormat="1" ht="15.95" customHeight="1">
      <c r="A95" s="56"/>
      <c r="B95" s="89" t="s">
        <v>29</v>
      </c>
      <c r="C95" s="27"/>
      <c r="E95" s="27"/>
      <c r="F95" s="50"/>
      <c r="G95" s="29">
        <f>SUM(G54:G94)</f>
        <v>0</v>
      </c>
      <c r="H95" s="27"/>
      <c r="I95" s="50"/>
      <c r="J95" s="29">
        <f>SUM(J54:J94)</f>
        <v>0</v>
      </c>
      <c r="K95" s="27"/>
      <c r="L95" s="50"/>
      <c r="M95" s="29">
        <f>SUM(M54:M94)</f>
        <v>0</v>
      </c>
      <c r="N95" s="27"/>
      <c r="O95" s="50"/>
      <c r="P95" s="29">
        <f>SUM(P54:P94)</f>
        <v>0</v>
      </c>
      <c r="Q95" s="27"/>
      <c r="R95" s="50"/>
      <c r="S95" s="29">
        <f>SUM(S54:S94)</f>
        <v>0</v>
      </c>
      <c r="T95" s="27"/>
      <c r="U95" s="50"/>
      <c r="V95" s="29">
        <f>SUM(V54:V94)</f>
        <v>0</v>
      </c>
      <c r="W95" s="29">
        <f t="shared" ref="W95:Y95" si="43">SUM(W54:W94)</f>
        <v>0</v>
      </c>
      <c r="X95" s="29">
        <f t="shared" si="43"/>
        <v>0</v>
      </c>
      <c r="Y95" s="29">
        <f t="shared" si="43"/>
        <v>0</v>
      </c>
      <c r="Z95" s="97"/>
      <c r="AA95" s="50" t="e">
        <f t="shared" si="30"/>
        <v>#DIV/0!</v>
      </c>
      <c r="AB95" s="30">
        <f>SUM(AB54:AB94)</f>
        <v>0</v>
      </c>
    </row>
    <row r="96" spans="1:28" ht="15.95" customHeight="1">
      <c r="A96" s="56"/>
      <c r="F96" s="46"/>
      <c r="I96" s="46"/>
      <c r="L96" s="46"/>
      <c r="O96" s="46"/>
      <c r="R96" s="46"/>
      <c r="U96" s="46"/>
      <c r="X96" s="46"/>
      <c r="Z96" s="97"/>
      <c r="AA96" s="46"/>
    </row>
    <row r="97" spans="1:28" s="2" customFormat="1" ht="15.95" customHeight="1">
      <c r="A97" s="56"/>
      <c r="B97" s="59" t="s">
        <v>34</v>
      </c>
      <c r="C97" s="51"/>
      <c r="D97" s="51"/>
      <c r="E97" s="51"/>
      <c r="F97" s="129">
        <f>+G97/Y97</f>
        <v>0.1</v>
      </c>
      <c r="G97" s="53">
        <f>G95+G49+G34+G37</f>
        <v>10765</v>
      </c>
      <c r="H97" s="53"/>
      <c r="I97" s="129">
        <f>+J97/Y97</f>
        <v>0.1</v>
      </c>
      <c r="J97" s="53">
        <f>J95+J49+J34+J37</f>
        <v>10765</v>
      </c>
      <c r="K97" s="51"/>
      <c r="L97" s="129">
        <f>+M97/Y97</f>
        <v>0.1</v>
      </c>
      <c r="M97" s="53">
        <f>M95+M49+M34+M37</f>
        <v>10765</v>
      </c>
      <c r="N97" s="51"/>
      <c r="O97" s="129">
        <f>+P97/Y97</f>
        <v>0.1</v>
      </c>
      <c r="P97" s="53">
        <f>P95+P49+P34+P37</f>
        <v>10765</v>
      </c>
      <c r="Q97" s="51"/>
      <c r="R97" s="129">
        <f>+S97/Y97</f>
        <v>0.1</v>
      </c>
      <c r="S97" s="53">
        <f>S95+S49+S34+S37</f>
        <v>10765</v>
      </c>
      <c r="T97" s="51"/>
      <c r="U97" s="129">
        <f>+V97/Y97</f>
        <v>0.5</v>
      </c>
      <c r="V97" s="53">
        <f>V95+V49+V34+V37</f>
        <v>53825</v>
      </c>
      <c r="W97" s="53"/>
      <c r="X97" s="129">
        <f>+R97+U97+O97+L97+I97+F97</f>
        <v>0.99999999999999989</v>
      </c>
      <c r="Y97" s="53">
        <f>Y95+Y49+Y34+Y37</f>
        <v>107650</v>
      </c>
      <c r="Z97" s="97"/>
      <c r="AA97" s="107">
        <f t="shared" si="30"/>
        <v>0</v>
      </c>
      <c r="AB97" s="53">
        <f>AB95+AB49+AB34+AB37</f>
        <v>0</v>
      </c>
    </row>
    <row r="98" spans="1:28" ht="15" customHeight="1">
      <c r="A98" s="56"/>
      <c r="F98" s="54"/>
      <c r="G98" s="55"/>
      <c r="O98" s="130"/>
      <c r="X98" s="1"/>
      <c r="Z98" s="12"/>
    </row>
    <row r="99" spans="1:28" s="2" customFormat="1" ht="15" customHeight="1">
      <c r="A99" s="56"/>
      <c r="B99" s="1"/>
      <c r="X99" s="56"/>
      <c r="Y99" s="56"/>
    </row>
    <row r="100" spans="1:28" ht="15" customHeight="1">
      <c r="A100" s="56"/>
      <c r="B100" s="1" t="s">
        <v>31</v>
      </c>
    </row>
    <row r="101" spans="1:28" s="12" customFormat="1" ht="15" customHeight="1">
      <c r="A101" s="56"/>
    </row>
    <row r="102" spans="1:28" s="12" customFormat="1" ht="15" customHeight="1">
      <c r="A102" s="56"/>
    </row>
    <row r="103" spans="1:28" s="12" customFormat="1" ht="15" customHeight="1">
      <c r="A103" s="56"/>
    </row>
    <row r="104" spans="1:28" s="12" customFormat="1" ht="15" customHeight="1">
      <c r="A104" s="56"/>
    </row>
    <row r="105" spans="1:28" s="12" customFormat="1" ht="15" customHeight="1">
      <c r="A105" s="56"/>
    </row>
    <row r="106" spans="1:28" s="12" customFormat="1" ht="15" customHeight="1">
      <c r="A106" s="56"/>
    </row>
    <row r="107" spans="1:28" s="12" customFormat="1" ht="15" customHeight="1">
      <c r="A107" s="56"/>
    </row>
    <row r="108" spans="1:28" s="12" customFormat="1" ht="15" customHeight="1">
      <c r="A108" s="56"/>
    </row>
    <row r="109" spans="1:28" s="12" customFormat="1" ht="15" customHeight="1">
      <c r="A109" s="56"/>
    </row>
    <row r="110" spans="1:28" s="12" customFormat="1" ht="15" customHeight="1">
      <c r="A110" s="56"/>
    </row>
    <row r="111" spans="1:28" s="12" customFormat="1" ht="15" customHeight="1">
      <c r="A111" s="56"/>
    </row>
    <row r="112" spans="1:28" s="12" customFormat="1" ht="15" customHeight="1">
      <c r="A112" s="56"/>
    </row>
    <row r="113" spans="1:1" s="12" customFormat="1" ht="15" customHeight="1">
      <c r="A113" s="56"/>
    </row>
    <row r="114" spans="1:1" s="12" customFormat="1" ht="15" customHeight="1">
      <c r="A114" s="56"/>
    </row>
    <row r="115" spans="1:1" s="12" customFormat="1" ht="15" customHeight="1">
      <c r="A115" s="56"/>
    </row>
    <row r="116" spans="1:1" s="12" customFormat="1" ht="15" customHeight="1">
      <c r="A116" s="56"/>
    </row>
    <row r="117" spans="1:1" s="12" customFormat="1" ht="15" customHeight="1">
      <c r="A117" s="56"/>
    </row>
    <row r="118" spans="1:1" s="12" customFormat="1" ht="15" customHeight="1">
      <c r="A118" s="56"/>
    </row>
    <row r="119" spans="1:1" s="12" customFormat="1" ht="15" customHeight="1">
      <c r="A119" s="56"/>
    </row>
    <row r="120" spans="1:1" s="12" customFormat="1" ht="15" customHeight="1">
      <c r="A120" s="56"/>
    </row>
    <row r="121" spans="1:1" s="12" customFormat="1" ht="15" customHeight="1">
      <c r="A121" s="56"/>
    </row>
    <row r="122" spans="1:1" s="12" customFormat="1" ht="15" customHeight="1">
      <c r="A122" s="56"/>
    </row>
    <row r="123" spans="1:1" s="12" customFormat="1" ht="15" customHeight="1">
      <c r="A123" s="56"/>
    </row>
    <row r="124" spans="1:1" s="12" customFormat="1" ht="15" customHeight="1">
      <c r="A124" s="56"/>
    </row>
    <row r="125" spans="1:1" s="12" customFormat="1" ht="15" customHeight="1">
      <c r="A125" s="56"/>
    </row>
    <row r="126" spans="1:1" s="12" customFormat="1" ht="15" customHeight="1">
      <c r="A126" s="56"/>
    </row>
    <row r="127" spans="1:1" s="12" customFormat="1" ht="15" customHeight="1">
      <c r="A127" s="56"/>
    </row>
    <row r="128" spans="1:1" s="12" customFormat="1" ht="15" customHeight="1">
      <c r="A128" s="56"/>
    </row>
    <row r="129" spans="1:1" s="12" customFormat="1" ht="15" customHeight="1">
      <c r="A129" s="56"/>
    </row>
    <row r="130" spans="1:1" s="12" customFormat="1" ht="15" customHeight="1">
      <c r="A130" s="56"/>
    </row>
    <row r="131" spans="1:1" s="12" customFormat="1" ht="15" customHeight="1">
      <c r="A131" s="56"/>
    </row>
    <row r="132" spans="1:1" s="12" customFormat="1" ht="15" customHeight="1">
      <c r="A132" s="56"/>
    </row>
    <row r="133" spans="1:1" s="12" customFormat="1" ht="15" customHeight="1">
      <c r="A133" s="56"/>
    </row>
    <row r="134" spans="1:1" s="12" customFormat="1" ht="15" customHeight="1">
      <c r="A134" s="56"/>
    </row>
    <row r="135" spans="1:1" s="12" customFormat="1" ht="15" customHeight="1">
      <c r="A135" s="56"/>
    </row>
    <row r="136" spans="1:1" s="12" customFormat="1" ht="15" customHeight="1">
      <c r="A136" s="56"/>
    </row>
    <row r="137" spans="1:1" s="12" customFormat="1" ht="15" customHeight="1">
      <c r="A137" s="56"/>
    </row>
    <row r="138" spans="1:1" s="12" customFormat="1" ht="15" customHeight="1">
      <c r="A138" s="56"/>
    </row>
    <row r="139" spans="1:1" s="12" customFormat="1" ht="15" customHeight="1">
      <c r="A139" s="56"/>
    </row>
    <row r="140" spans="1:1" s="12" customFormat="1" ht="15" customHeight="1">
      <c r="A140" s="56"/>
    </row>
    <row r="141" spans="1:1" s="12" customFormat="1" ht="15" customHeight="1">
      <c r="A141" s="56"/>
    </row>
    <row r="142" spans="1:1" s="12" customFormat="1" ht="15" customHeight="1">
      <c r="A142" s="56"/>
    </row>
    <row r="143" spans="1:1" s="12" customFormat="1" ht="15" customHeight="1">
      <c r="A143" s="56"/>
    </row>
    <row r="144" spans="1:1" s="12" customFormat="1" ht="15" customHeight="1">
      <c r="A144" s="56"/>
    </row>
    <row r="145" s="12" customFormat="1" ht="15" customHeight="1"/>
    <row r="146" s="12" customFormat="1" ht="15" customHeight="1"/>
    <row r="147" s="12" customFormat="1" ht="15" customHeight="1"/>
    <row r="148" s="12" customFormat="1" ht="15" customHeight="1"/>
    <row r="149" s="12" customFormat="1" ht="15" customHeight="1"/>
    <row r="150" s="12" customFormat="1" ht="15" customHeight="1"/>
    <row r="151" s="12" customFormat="1" ht="15" customHeight="1"/>
    <row r="152" s="12" customFormat="1" ht="15" customHeight="1"/>
    <row r="153" s="12" customFormat="1" ht="15" customHeight="1"/>
    <row r="154" s="12" customFormat="1" ht="15" customHeight="1"/>
  </sheetData>
  <mergeCells count="13">
    <mergeCell ref="B28:D31"/>
    <mergeCell ref="U9:V9"/>
    <mergeCell ref="AA8:AB9"/>
    <mergeCell ref="X9:Y9"/>
    <mergeCell ref="C3:J3"/>
    <mergeCell ref="C4:J4"/>
    <mergeCell ref="C5:D5"/>
    <mergeCell ref="F9:G9"/>
    <mergeCell ref="I9:J9"/>
    <mergeCell ref="F8:V8"/>
    <mergeCell ref="L9:M9"/>
    <mergeCell ref="O9:P9"/>
    <mergeCell ref="R9:S9"/>
  </mergeCells>
  <phoneticPr fontId="0" type="noConversion"/>
  <pageMargins left="0.75" right="0.75" top="1" bottom="1" header="0.5" footer="0.5"/>
  <pageSetup paperSize="5" scale="57" fitToHeight="0" orientation="landscape" r:id="rId1"/>
  <headerFooter alignWithMargins="0">
    <oddFooter>&amp;CBudget: Projected Program Cost &amp;P of &amp;N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182"/>
  <sheetViews>
    <sheetView showGridLines="0" view="pageBreakPreview" zoomScale="60" zoomScaleNormal="65" workbookViewId="0">
      <selection activeCell="C54" sqref="C54"/>
    </sheetView>
  </sheetViews>
  <sheetFormatPr defaultRowHeight="15" customHeight="1"/>
  <cols>
    <col min="1" max="1" width="9.140625" style="12"/>
    <col min="2" max="2" width="34.28515625" style="1" customWidth="1"/>
    <col min="3" max="3" width="24.5703125" style="1" customWidth="1"/>
    <col min="4" max="4" width="18.85546875" style="1" customWidth="1"/>
    <col min="5" max="5" width="3.42578125" style="1" customWidth="1"/>
    <col min="6" max="6" width="10.5703125" style="1" bestFit="1" customWidth="1"/>
    <col min="7" max="7" width="16.42578125" style="1" customWidth="1"/>
    <col min="8" max="8" width="3.42578125" style="1" customWidth="1"/>
    <col min="9" max="9" width="11.140625" style="1" bestFit="1" customWidth="1"/>
    <col min="10" max="10" width="15.5703125" style="1" customWidth="1"/>
    <col min="11" max="11" width="3.42578125" style="1" customWidth="1"/>
    <col min="12" max="12" width="21.5703125" style="1" hidden="1" customWidth="1"/>
    <col min="13" max="13" width="11.5703125" style="1" hidden="1" customWidth="1"/>
    <col min="14" max="14" width="3.28515625" style="1" hidden="1" customWidth="1"/>
    <col min="15" max="15" width="11.140625" style="12" bestFit="1" customWidth="1"/>
    <col min="16" max="16" width="16.7109375" style="12" customWidth="1"/>
    <col min="17" max="17" width="5.7109375" style="1" customWidth="1"/>
    <col min="18" max="18" width="8.42578125" style="1" customWidth="1"/>
    <col min="19" max="19" width="15.140625" style="1" customWidth="1"/>
    <col min="20" max="21" width="9.140625" style="1"/>
    <col min="22" max="22" width="11.140625" style="1" bestFit="1" customWidth="1"/>
    <col min="23" max="16384" width="9.140625" style="1"/>
  </cols>
  <sheetData>
    <row r="1" spans="1:19" ht="15.95" customHeight="1">
      <c r="B1" s="2" t="s">
        <v>33</v>
      </c>
      <c r="C1" s="2"/>
      <c r="D1" s="2"/>
      <c r="E1" s="2"/>
      <c r="F1" s="2"/>
      <c r="I1" s="2"/>
      <c r="L1" s="74" t="s">
        <v>72</v>
      </c>
      <c r="M1" s="73"/>
      <c r="P1" s="13"/>
      <c r="Q1" s="97"/>
    </row>
    <row r="2" spans="1:19" ht="15.95" customHeight="1">
      <c r="B2" s="2"/>
      <c r="C2" s="2"/>
      <c r="D2" s="2"/>
      <c r="E2" s="2"/>
      <c r="F2" s="2"/>
      <c r="I2" s="2"/>
      <c r="L2" s="2"/>
      <c r="P2" s="13"/>
      <c r="Q2" s="97"/>
    </row>
    <row r="3" spans="1:19" ht="15.95" customHeight="1">
      <c r="B3" s="74" t="s">
        <v>59</v>
      </c>
      <c r="C3" s="120"/>
      <c r="D3" s="121"/>
      <c r="E3" s="121"/>
      <c r="F3" s="121"/>
      <c r="G3" s="121"/>
      <c r="H3" s="121"/>
      <c r="I3" s="121"/>
      <c r="J3" s="121"/>
      <c r="L3" s="2"/>
      <c r="Q3" s="97"/>
    </row>
    <row r="4" spans="1:19" s="3" customFormat="1" ht="15.95" customHeight="1">
      <c r="A4" s="14"/>
      <c r="B4" s="2" t="s">
        <v>2</v>
      </c>
      <c r="C4" s="122" t="s">
        <v>73</v>
      </c>
      <c r="D4" s="123"/>
      <c r="E4" s="123"/>
      <c r="F4" s="123"/>
      <c r="G4" s="123"/>
      <c r="H4" s="123"/>
      <c r="I4" s="123"/>
      <c r="J4" s="123"/>
      <c r="L4" s="2"/>
      <c r="O4" s="14"/>
      <c r="P4" s="14"/>
      <c r="Q4" s="98"/>
    </row>
    <row r="5" spans="1:19" s="3" customFormat="1" ht="15.95" customHeight="1">
      <c r="A5" s="14"/>
      <c r="B5" s="2" t="s">
        <v>3</v>
      </c>
      <c r="C5" s="120" t="s">
        <v>62</v>
      </c>
      <c r="D5" s="120"/>
      <c r="E5" s="45"/>
      <c r="F5" s="76">
        <v>12</v>
      </c>
      <c r="G5" s="2" t="s">
        <v>15</v>
      </c>
      <c r="H5" s="1"/>
      <c r="I5" s="2"/>
      <c r="J5" s="1"/>
      <c r="L5" s="2"/>
      <c r="O5" s="14"/>
      <c r="P5" s="14"/>
      <c r="Q5" s="98"/>
    </row>
    <row r="6" spans="1:19" s="14" customFormat="1" ht="15.95" customHeight="1">
      <c r="B6" s="56"/>
      <c r="C6" s="57"/>
      <c r="D6" s="57"/>
      <c r="E6" s="60"/>
      <c r="F6" s="57"/>
      <c r="G6" s="60"/>
      <c r="I6" s="60"/>
      <c r="L6" s="56"/>
      <c r="Q6" s="98"/>
    </row>
    <row r="7" spans="1:19" ht="15.95" customHeight="1">
      <c r="B7" s="2"/>
      <c r="C7" s="2"/>
      <c r="D7" s="2"/>
      <c r="E7" s="2"/>
      <c r="F7" s="2"/>
      <c r="I7" s="2"/>
      <c r="L7" s="2"/>
      <c r="Q7" s="97"/>
    </row>
    <row r="8" spans="1:19" ht="15.95" customHeight="1">
      <c r="B8" s="2"/>
      <c r="C8" s="2"/>
      <c r="D8" s="2"/>
      <c r="E8" s="2"/>
      <c r="F8" s="124" t="s">
        <v>71</v>
      </c>
      <c r="G8" s="125"/>
      <c r="H8" s="125"/>
      <c r="I8" s="125"/>
      <c r="J8" s="125"/>
      <c r="K8" s="125"/>
      <c r="L8" s="125"/>
      <c r="M8" s="125"/>
      <c r="N8" s="15"/>
      <c r="Q8" s="97"/>
      <c r="R8" s="115" t="s">
        <v>128</v>
      </c>
      <c r="S8" s="116"/>
    </row>
    <row r="9" spans="1:19" ht="15.95" customHeight="1">
      <c r="A9" s="56" t="s">
        <v>35</v>
      </c>
      <c r="B9" s="2" t="s">
        <v>0</v>
      </c>
      <c r="C9" s="2"/>
      <c r="D9" s="2"/>
      <c r="E9" s="2"/>
      <c r="F9" s="113" t="s">
        <v>70</v>
      </c>
      <c r="G9" s="114"/>
      <c r="I9" s="113" t="s">
        <v>68</v>
      </c>
      <c r="J9" s="114"/>
      <c r="L9" s="127"/>
      <c r="M9" s="128"/>
      <c r="N9" s="16"/>
      <c r="O9" s="119" t="s">
        <v>1</v>
      </c>
      <c r="P9" s="119"/>
      <c r="Q9" s="97"/>
      <c r="R9" s="117"/>
      <c r="S9" s="118"/>
    </row>
    <row r="10" spans="1:19" ht="15.95" customHeight="1">
      <c r="F10" s="17" t="s">
        <v>12</v>
      </c>
      <c r="G10" s="18" t="s">
        <v>13</v>
      </c>
      <c r="H10" s="2"/>
      <c r="I10" s="17" t="s">
        <v>12</v>
      </c>
      <c r="J10" s="18" t="s">
        <v>13</v>
      </c>
      <c r="K10" s="2"/>
      <c r="L10" s="17" t="s">
        <v>12</v>
      </c>
      <c r="M10" s="18" t="s">
        <v>13</v>
      </c>
      <c r="N10" s="18"/>
      <c r="O10" s="19" t="s">
        <v>12</v>
      </c>
      <c r="P10" s="20" t="s">
        <v>13</v>
      </c>
      <c r="Q10" s="97"/>
      <c r="R10" s="19" t="s">
        <v>12</v>
      </c>
      <c r="S10" s="20" t="s">
        <v>13</v>
      </c>
    </row>
    <row r="11" spans="1:19" ht="15.95" customHeight="1">
      <c r="B11" s="2" t="s">
        <v>4</v>
      </c>
      <c r="Q11" s="97"/>
    </row>
    <row r="12" spans="1:19" ht="15.95" customHeight="1">
      <c r="B12" s="72" t="s">
        <v>5</v>
      </c>
      <c r="C12" s="94" t="s">
        <v>121</v>
      </c>
      <c r="D12" s="86" t="s">
        <v>6</v>
      </c>
      <c r="E12" s="6"/>
      <c r="Q12" s="97"/>
    </row>
    <row r="13" spans="1:19" s="5" customFormat="1" ht="15.95" customHeight="1">
      <c r="A13" s="34"/>
      <c r="B13" s="44"/>
      <c r="C13" s="7"/>
      <c r="D13" s="21"/>
      <c r="F13" s="48">
        <v>0</v>
      </c>
      <c r="G13" s="23">
        <f t="shared" ref="G13:G33" si="0">ROUND(+$D13*F13,0)</f>
        <v>0</v>
      </c>
      <c r="I13" s="48">
        <v>0</v>
      </c>
      <c r="J13" s="23">
        <f t="shared" ref="J13:J33" si="1">ROUND(+$D13*I13,0)</f>
        <v>0</v>
      </c>
      <c r="L13" s="48"/>
      <c r="M13" s="23">
        <f t="shared" ref="M13:M33" si="2">ROUND(+$D13*L13,0)</f>
        <v>0</v>
      </c>
      <c r="N13" s="23"/>
      <c r="O13" s="48">
        <f>F13+I13+L13</f>
        <v>0</v>
      </c>
      <c r="P13" s="24">
        <f>+G13+J13+M13</f>
        <v>0</v>
      </c>
      <c r="Q13" s="99"/>
      <c r="R13" s="22" t="e">
        <f>S13/P13</f>
        <v>#DIV/0!</v>
      </c>
      <c r="S13" s="24">
        <v>0</v>
      </c>
    </row>
    <row r="14" spans="1:19" s="5" customFormat="1" ht="15.95" customHeight="1">
      <c r="A14" s="34"/>
      <c r="B14" s="10"/>
      <c r="C14" s="7"/>
      <c r="D14" s="25"/>
      <c r="F14" s="48">
        <v>0</v>
      </c>
      <c r="G14" s="23">
        <f t="shared" si="0"/>
        <v>0</v>
      </c>
      <c r="I14" s="48">
        <v>0</v>
      </c>
      <c r="J14" s="23">
        <f t="shared" si="1"/>
        <v>0</v>
      </c>
      <c r="L14" s="48"/>
      <c r="M14" s="23">
        <f t="shared" si="2"/>
        <v>0</v>
      </c>
      <c r="N14" s="23"/>
      <c r="O14" s="48">
        <f t="shared" ref="O14:O33" si="3">F14+I14+L14</f>
        <v>0</v>
      </c>
      <c r="P14" s="24">
        <f t="shared" ref="P14:P33" si="4">+G14+J14+M14</f>
        <v>0</v>
      </c>
      <c r="Q14" s="99"/>
      <c r="R14" s="22" t="e">
        <f t="shared" ref="R14:R33" si="5">S14/P14</f>
        <v>#DIV/0!</v>
      </c>
      <c r="S14" s="24">
        <v>0</v>
      </c>
    </row>
    <row r="15" spans="1:19" s="5" customFormat="1" ht="15.95" customHeight="1">
      <c r="A15" s="34"/>
      <c r="B15" s="10"/>
      <c r="C15" s="7"/>
      <c r="D15" s="25"/>
      <c r="F15" s="48">
        <v>0</v>
      </c>
      <c r="G15" s="23">
        <f t="shared" si="0"/>
        <v>0</v>
      </c>
      <c r="I15" s="48">
        <v>0</v>
      </c>
      <c r="J15" s="23">
        <f t="shared" si="1"/>
        <v>0</v>
      </c>
      <c r="L15" s="48"/>
      <c r="M15" s="23">
        <f t="shared" si="2"/>
        <v>0</v>
      </c>
      <c r="N15" s="23"/>
      <c r="O15" s="48">
        <f t="shared" si="3"/>
        <v>0</v>
      </c>
      <c r="P15" s="24">
        <f t="shared" si="4"/>
        <v>0</v>
      </c>
      <c r="Q15" s="99"/>
      <c r="R15" s="22" t="e">
        <f t="shared" si="5"/>
        <v>#DIV/0!</v>
      </c>
      <c r="S15" s="24">
        <v>0</v>
      </c>
    </row>
    <row r="16" spans="1:19" s="5" customFormat="1" ht="15.95" customHeight="1">
      <c r="A16" s="34"/>
      <c r="B16" s="10"/>
      <c r="C16" s="7"/>
      <c r="D16" s="25"/>
      <c r="F16" s="48">
        <v>0</v>
      </c>
      <c r="G16" s="23">
        <f t="shared" si="0"/>
        <v>0</v>
      </c>
      <c r="I16" s="48">
        <v>0</v>
      </c>
      <c r="J16" s="23">
        <f t="shared" si="1"/>
        <v>0</v>
      </c>
      <c r="L16" s="48"/>
      <c r="M16" s="23">
        <f t="shared" si="2"/>
        <v>0</v>
      </c>
      <c r="N16" s="23"/>
      <c r="O16" s="48">
        <f t="shared" si="3"/>
        <v>0</v>
      </c>
      <c r="P16" s="24">
        <f t="shared" si="4"/>
        <v>0</v>
      </c>
      <c r="Q16" s="99"/>
      <c r="R16" s="22" t="e">
        <f t="shared" si="5"/>
        <v>#DIV/0!</v>
      </c>
      <c r="S16" s="24">
        <v>0</v>
      </c>
    </row>
    <row r="17" spans="1:19" s="5" customFormat="1" ht="15.95" customHeight="1">
      <c r="A17" s="34"/>
      <c r="B17" s="10"/>
      <c r="C17" s="7"/>
      <c r="D17" s="25"/>
      <c r="F17" s="48">
        <v>0</v>
      </c>
      <c r="G17" s="23">
        <f t="shared" si="0"/>
        <v>0</v>
      </c>
      <c r="I17" s="48">
        <v>0</v>
      </c>
      <c r="J17" s="23">
        <f t="shared" si="1"/>
        <v>0</v>
      </c>
      <c r="L17" s="48"/>
      <c r="M17" s="23">
        <f t="shared" si="2"/>
        <v>0</v>
      </c>
      <c r="N17" s="23"/>
      <c r="O17" s="48">
        <f t="shared" si="3"/>
        <v>0</v>
      </c>
      <c r="P17" s="24">
        <f t="shared" si="4"/>
        <v>0</v>
      </c>
      <c r="Q17" s="99"/>
      <c r="R17" s="22" t="e">
        <f t="shared" si="5"/>
        <v>#DIV/0!</v>
      </c>
      <c r="S17" s="24">
        <v>0</v>
      </c>
    </row>
    <row r="18" spans="1:19" s="5" customFormat="1" ht="15.95" customHeight="1">
      <c r="A18" s="34"/>
      <c r="B18" s="10"/>
      <c r="C18" s="7"/>
      <c r="D18" s="25"/>
      <c r="F18" s="48">
        <v>0</v>
      </c>
      <c r="G18" s="23">
        <f t="shared" si="0"/>
        <v>0</v>
      </c>
      <c r="I18" s="48">
        <v>0</v>
      </c>
      <c r="J18" s="23">
        <f t="shared" si="1"/>
        <v>0</v>
      </c>
      <c r="L18" s="48"/>
      <c r="M18" s="23">
        <f t="shared" si="2"/>
        <v>0</v>
      </c>
      <c r="N18" s="23"/>
      <c r="O18" s="48">
        <f t="shared" si="3"/>
        <v>0</v>
      </c>
      <c r="P18" s="24">
        <f t="shared" si="4"/>
        <v>0</v>
      </c>
      <c r="Q18" s="99"/>
      <c r="R18" s="22" t="e">
        <f t="shared" si="5"/>
        <v>#DIV/0!</v>
      </c>
      <c r="S18" s="24">
        <v>0</v>
      </c>
    </row>
    <row r="19" spans="1:19" s="5" customFormat="1" ht="15.95" customHeight="1">
      <c r="A19" s="34"/>
      <c r="B19" s="10"/>
      <c r="C19" s="7"/>
      <c r="D19" s="25"/>
      <c r="F19" s="48">
        <v>0</v>
      </c>
      <c r="G19" s="23">
        <f t="shared" si="0"/>
        <v>0</v>
      </c>
      <c r="I19" s="48">
        <v>0</v>
      </c>
      <c r="J19" s="23">
        <f t="shared" si="1"/>
        <v>0</v>
      </c>
      <c r="L19" s="48"/>
      <c r="M19" s="23">
        <f t="shared" si="2"/>
        <v>0</v>
      </c>
      <c r="N19" s="23"/>
      <c r="O19" s="48">
        <f t="shared" si="3"/>
        <v>0</v>
      </c>
      <c r="P19" s="24">
        <f t="shared" si="4"/>
        <v>0</v>
      </c>
      <c r="Q19" s="99"/>
      <c r="R19" s="22" t="e">
        <f t="shared" si="5"/>
        <v>#DIV/0!</v>
      </c>
      <c r="S19" s="24">
        <v>0</v>
      </c>
    </row>
    <row r="20" spans="1:19" s="5" customFormat="1" ht="15.95" customHeight="1">
      <c r="A20" s="34"/>
      <c r="B20" s="10"/>
      <c r="C20" s="7"/>
      <c r="D20" s="25"/>
      <c r="F20" s="48">
        <v>0</v>
      </c>
      <c r="G20" s="23">
        <f t="shared" si="0"/>
        <v>0</v>
      </c>
      <c r="I20" s="48">
        <v>0</v>
      </c>
      <c r="J20" s="23">
        <f t="shared" si="1"/>
        <v>0</v>
      </c>
      <c r="L20" s="48"/>
      <c r="M20" s="23">
        <f t="shared" si="2"/>
        <v>0</v>
      </c>
      <c r="N20" s="23"/>
      <c r="O20" s="48">
        <f t="shared" si="3"/>
        <v>0</v>
      </c>
      <c r="P20" s="24">
        <f t="shared" si="4"/>
        <v>0</v>
      </c>
      <c r="Q20" s="99"/>
      <c r="R20" s="22" t="e">
        <f t="shared" si="5"/>
        <v>#DIV/0!</v>
      </c>
      <c r="S20" s="24">
        <v>0</v>
      </c>
    </row>
    <row r="21" spans="1:19" s="5" customFormat="1" ht="15.95" customHeight="1">
      <c r="A21" s="34"/>
      <c r="B21" s="10"/>
      <c r="C21" s="7"/>
      <c r="D21" s="25"/>
      <c r="F21" s="48">
        <v>0</v>
      </c>
      <c r="G21" s="23">
        <f t="shared" si="0"/>
        <v>0</v>
      </c>
      <c r="I21" s="48">
        <v>0</v>
      </c>
      <c r="J21" s="23">
        <f t="shared" si="1"/>
        <v>0</v>
      </c>
      <c r="L21" s="48"/>
      <c r="M21" s="23">
        <f t="shared" si="2"/>
        <v>0</v>
      </c>
      <c r="N21" s="23"/>
      <c r="O21" s="48">
        <f t="shared" si="3"/>
        <v>0</v>
      </c>
      <c r="P21" s="24">
        <f t="shared" si="4"/>
        <v>0</v>
      </c>
      <c r="Q21" s="99"/>
      <c r="R21" s="22" t="e">
        <f t="shared" si="5"/>
        <v>#DIV/0!</v>
      </c>
      <c r="S21" s="24">
        <v>0</v>
      </c>
    </row>
    <row r="22" spans="1:19" s="5" customFormat="1" ht="15.95" customHeight="1">
      <c r="A22" s="34"/>
      <c r="B22" s="10"/>
      <c r="C22" s="7"/>
      <c r="D22" s="25"/>
      <c r="F22" s="48">
        <v>0</v>
      </c>
      <c r="G22" s="23">
        <f t="shared" si="0"/>
        <v>0</v>
      </c>
      <c r="I22" s="48">
        <v>0</v>
      </c>
      <c r="J22" s="23">
        <f t="shared" si="1"/>
        <v>0</v>
      </c>
      <c r="L22" s="48"/>
      <c r="M22" s="23">
        <f t="shared" si="2"/>
        <v>0</v>
      </c>
      <c r="N22" s="23"/>
      <c r="O22" s="48">
        <f>F22+I22+L22</f>
        <v>0</v>
      </c>
      <c r="P22" s="24">
        <f>+G22+J22+M22</f>
        <v>0</v>
      </c>
      <c r="Q22" s="99"/>
      <c r="R22" s="22" t="e">
        <f t="shared" si="5"/>
        <v>#DIV/0!</v>
      </c>
      <c r="S22" s="24">
        <v>0</v>
      </c>
    </row>
    <row r="23" spans="1:19" s="5" customFormat="1" ht="15.95" customHeight="1">
      <c r="A23" s="34"/>
      <c r="B23" s="10"/>
      <c r="C23" s="7"/>
      <c r="D23" s="25"/>
      <c r="F23" s="48">
        <v>0</v>
      </c>
      <c r="G23" s="23">
        <f t="shared" si="0"/>
        <v>0</v>
      </c>
      <c r="I23" s="48">
        <v>0</v>
      </c>
      <c r="J23" s="23">
        <f t="shared" si="1"/>
        <v>0</v>
      </c>
      <c r="L23" s="48"/>
      <c r="M23" s="23">
        <f t="shared" si="2"/>
        <v>0</v>
      </c>
      <c r="N23" s="23"/>
      <c r="O23" s="48">
        <f>F23+I23+L23</f>
        <v>0</v>
      </c>
      <c r="P23" s="24">
        <f>+G23+J23+M23</f>
        <v>0</v>
      </c>
      <c r="Q23" s="99"/>
      <c r="R23" s="22" t="e">
        <f t="shared" si="5"/>
        <v>#DIV/0!</v>
      </c>
      <c r="S23" s="24">
        <v>0</v>
      </c>
    </row>
    <row r="24" spans="1:19" s="5" customFormat="1" ht="15.95" customHeight="1">
      <c r="A24" s="34"/>
      <c r="B24" s="10"/>
      <c r="C24" s="7"/>
      <c r="D24" s="25"/>
      <c r="F24" s="48">
        <v>0</v>
      </c>
      <c r="G24" s="23">
        <f t="shared" si="0"/>
        <v>0</v>
      </c>
      <c r="I24" s="48">
        <v>0</v>
      </c>
      <c r="J24" s="23">
        <f t="shared" si="1"/>
        <v>0</v>
      </c>
      <c r="L24" s="48"/>
      <c r="M24" s="23">
        <f t="shared" si="2"/>
        <v>0</v>
      </c>
      <c r="N24" s="23"/>
      <c r="O24" s="48">
        <f>F24+I24+L24</f>
        <v>0</v>
      </c>
      <c r="P24" s="24">
        <f>+G24+J24+M24</f>
        <v>0</v>
      </c>
      <c r="Q24" s="99"/>
      <c r="R24" s="22" t="e">
        <f t="shared" si="5"/>
        <v>#DIV/0!</v>
      </c>
      <c r="S24" s="24">
        <v>0</v>
      </c>
    </row>
    <row r="25" spans="1:19" s="5" customFormat="1" ht="15.95" customHeight="1">
      <c r="A25" s="34"/>
      <c r="B25" s="10"/>
      <c r="C25" s="7"/>
      <c r="D25" s="25"/>
      <c r="F25" s="48">
        <v>0</v>
      </c>
      <c r="G25" s="23">
        <f t="shared" si="0"/>
        <v>0</v>
      </c>
      <c r="I25" s="48">
        <v>0</v>
      </c>
      <c r="J25" s="23">
        <f t="shared" si="1"/>
        <v>0</v>
      </c>
      <c r="L25" s="48"/>
      <c r="M25" s="23">
        <f t="shared" si="2"/>
        <v>0</v>
      </c>
      <c r="N25" s="23"/>
      <c r="O25" s="48">
        <f t="shared" si="3"/>
        <v>0</v>
      </c>
      <c r="P25" s="24">
        <f t="shared" si="4"/>
        <v>0</v>
      </c>
      <c r="Q25" s="99"/>
      <c r="R25" s="22" t="e">
        <f t="shared" si="5"/>
        <v>#DIV/0!</v>
      </c>
      <c r="S25" s="24">
        <v>0</v>
      </c>
    </row>
    <row r="26" spans="1:19" s="5" customFormat="1" ht="15.95" customHeight="1">
      <c r="A26" s="34"/>
      <c r="B26" s="10"/>
      <c r="C26" s="7"/>
      <c r="D26" s="25"/>
      <c r="F26" s="48">
        <v>0</v>
      </c>
      <c r="G26" s="23">
        <f t="shared" si="0"/>
        <v>0</v>
      </c>
      <c r="I26" s="48">
        <v>0</v>
      </c>
      <c r="J26" s="23">
        <f t="shared" si="1"/>
        <v>0</v>
      </c>
      <c r="L26" s="48"/>
      <c r="M26" s="23">
        <f t="shared" si="2"/>
        <v>0</v>
      </c>
      <c r="N26" s="23"/>
      <c r="O26" s="48">
        <v>0</v>
      </c>
      <c r="P26" s="24">
        <f t="shared" si="4"/>
        <v>0</v>
      </c>
      <c r="Q26" s="99"/>
      <c r="R26" s="22" t="e">
        <f t="shared" si="5"/>
        <v>#DIV/0!</v>
      </c>
      <c r="S26" s="24">
        <v>0</v>
      </c>
    </row>
    <row r="27" spans="1:19" s="5" customFormat="1" ht="15.95" customHeight="1">
      <c r="A27" s="34"/>
      <c r="B27" s="10"/>
      <c r="C27" s="7"/>
      <c r="D27" s="25"/>
      <c r="F27" s="48">
        <v>0</v>
      </c>
      <c r="G27" s="23">
        <f t="shared" si="0"/>
        <v>0</v>
      </c>
      <c r="I27" s="48">
        <v>0</v>
      </c>
      <c r="J27" s="23">
        <f t="shared" si="1"/>
        <v>0</v>
      </c>
      <c r="L27" s="48"/>
      <c r="M27" s="23">
        <f t="shared" si="2"/>
        <v>0</v>
      </c>
      <c r="N27" s="23"/>
      <c r="O27" s="48">
        <f t="shared" si="3"/>
        <v>0</v>
      </c>
      <c r="P27" s="24">
        <f t="shared" si="4"/>
        <v>0</v>
      </c>
      <c r="Q27" s="99"/>
      <c r="R27" s="22" t="e">
        <f t="shared" si="5"/>
        <v>#DIV/0!</v>
      </c>
      <c r="S27" s="24">
        <v>0</v>
      </c>
    </row>
    <row r="28" spans="1:19" s="5" customFormat="1" ht="15.95" customHeight="1">
      <c r="A28" s="34"/>
      <c r="B28" s="10"/>
      <c r="C28" s="7"/>
      <c r="D28" s="25"/>
      <c r="F28" s="48">
        <v>0</v>
      </c>
      <c r="G28" s="23">
        <f t="shared" si="0"/>
        <v>0</v>
      </c>
      <c r="I28" s="48">
        <v>0</v>
      </c>
      <c r="J28" s="23">
        <f t="shared" si="1"/>
        <v>0</v>
      </c>
      <c r="L28" s="48"/>
      <c r="M28" s="23">
        <f t="shared" si="2"/>
        <v>0</v>
      </c>
      <c r="N28" s="23"/>
      <c r="O28" s="48">
        <f t="shared" si="3"/>
        <v>0</v>
      </c>
      <c r="P28" s="24">
        <f t="shared" si="4"/>
        <v>0</v>
      </c>
      <c r="Q28" s="99"/>
      <c r="R28" s="22" t="e">
        <f t="shared" si="5"/>
        <v>#DIV/0!</v>
      </c>
      <c r="S28" s="24">
        <v>0</v>
      </c>
    </row>
    <row r="29" spans="1:19" s="5" customFormat="1" ht="15.95" customHeight="1">
      <c r="A29" s="34"/>
      <c r="B29" s="10"/>
      <c r="C29" s="7"/>
      <c r="D29" s="25"/>
      <c r="F29" s="48">
        <v>0</v>
      </c>
      <c r="G29" s="23">
        <f t="shared" si="0"/>
        <v>0</v>
      </c>
      <c r="I29" s="48">
        <v>0</v>
      </c>
      <c r="J29" s="23">
        <f t="shared" si="1"/>
        <v>0</v>
      </c>
      <c r="L29" s="48"/>
      <c r="M29" s="23">
        <f t="shared" si="2"/>
        <v>0</v>
      </c>
      <c r="N29" s="23"/>
      <c r="O29" s="48">
        <f t="shared" si="3"/>
        <v>0</v>
      </c>
      <c r="P29" s="24">
        <f t="shared" si="4"/>
        <v>0</v>
      </c>
      <c r="Q29" s="99"/>
      <c r="R29" s="22" t="e">
        <f t="shared" si="5"/>
        <v>#DIV/0!</v>
      </c>
      <c r="S29" s="24">
        <v>0</v>
      </c>
    </row>
    <row r="30" spans="1:19" s="5" customFormat="1" ht="15.95" customHeight="1">
      <c r="A30" s="34"/>
      <c r="B30" s="10"/>
      <c r="C30" s="7"/>
      <c r="D30" s="25"/>
      <c r="F30" s="48">
        <v>0</v>
      </c>
      <c r="G30" s="23">
        <v>0</v>
      </c>
      <c r="I30" s="48">
        <v>0</v>
      </c>
      <c r="J30" s="23">
        <v>0</v>
      </c>
      <c r="L30" s="48"/>
      <c r="M30" s="23">
        <f t="shared" si="2"/>
        <v>0</v>
      </c>
      <c r="N30" s="23"/>
      <c r="O30" s="48">
        <f t="shared" si="3"/>
        <v>0</v>
      </c>
      <c r="P30" s="24">
        <f t="shared" si="4"/>
        <v>0</v>
      </c>
      <c r="Q30" s="99"/>
      <c r="R30" s="22" t="e">
        <f t="shared" si="5"/>
        <v>#DIV/0!</v>
      </c>
      <c r="S30" s="24">
        <v>0</v>
      </c>
    </row>
    <row r="31" spans="1:19" s="5" customFormat="1" ht="15.95" customHeight="1">
      <c r="A31" s="34"/>
      <c r="B31" s="10"/>
      <c r="C31" s="7"/>
      <c r="D31" s="25"/>
      <c r="F31" s="48">
        <v>0</v>
      </c>
      <c r="G31" s="23">
        <f t="shared" si="0"/>
        <v>0</v>
      </c>
      <c r="I31" s="48">
        <v>0</v>
      </c>
      <c r="J31" s="23">
        <f t="shared" si="1"/>
        <v>0</v>
      </c>
      <c r="L31" s="48"/>
      <c r="M31" s="23">
        <f t="shared" si="2"/>
        <v>0</v>
      </c>
      <c r="N31" s="23"/>
      <c r="O31" s="48">
        <f t="shared" si="3"/>
        <v>0</v>
      </c>
      <c r="P31" s="24">
        <f t="shared" si="4"/>
        <v>0</v>
      </c>
      <c r="Q31" s="99"/>
      <c r="R31" s="22" t="e">
        <f t="shared" si="5"/>
        <v>#DIV/0!</v>
      </c>
      <c r="S31" s="24">
        <v>0</v>
      </c>
    </row>
    <row r="32" spans="1:19" s="5" customFormat="1" ht="15.95" customHeight="1">
      <c r="A32" s="34"/>
      <c r="B32" s="10"/>
      <c r="C32" s="7"/>
      <c r="D32" s="25"/>
      <c r="F32" s="48">
        <v>0</v>
      </c>
      <c r="G32" s="23">
        <v>0</v>
      </c>
      <c r="I32" s="48">
        <v>0</v>
      </c>
      <c r="J32" s="23">
        <f t="shared" si="1"/>
        <v>0</v>
      </c>
      <c r="L32" s="48"/>
      <c r="M32" s="23">
        <f t="shared" si="2"/>
        <v>0</v>
      </c>
      <c r="N32" s="23"/>
      <c r="O32" s="48">
        <f t="shared" si="3"/>
        <v>0</v>
      </c>
      <c r="P32" s="24">
        <f t="shared" si="4"/>
        <v>0</v>
      </c>
      <c r="Q32" s="99"/>
      <c r="R32" s="22" t="e">
        <f t="shared" si="5"/>
        <v>#DIV/0!</v>
      </c>
      <c r="S32" s="24">
        <v>0</v>
      </c>
    </row>
    <row r="33" spans="1:22" s="5" customFormat="1" ht="15.95" customHeight="1">
      <c r="A33" s="34"/>
      <c r="B33" s="10"/>
      <c r="C33" s="7"/>
      <c r="D33" s="25"/>
      <c r="F33" s="48">
        <v>0</v>
      </c>
      <c r="G33" s="23">
        <f t="shared" si="0"/>
        <v>0</v>
      </c>
      <c r="I33" s="48">
        <v>0</v>
      </c>
      <c r="J33" s="23">
        <f t="shared" si="1"/>
        <v>0</v>
      </c>
      <c r="L33" s="48"/>
      <c r="M33" s="23">
        <f t="shared" si="2"/>
        <v>0</v>
      </c>
      <c r="N33" s="23"/>
      <c r="O33" s="48">
        <f t="shared" si="3"/>
        <v>0</v>
      </c>
      <c r="P33" s="24">
        <f t="shared" si="4"/>
        <v>0</v>
      </c>
      <c r="Q33" s="99"/>
      <c r="R33" s="22" t="e">
        <f t="shared" si="5"/>
        <v>#DIV/0!</v>
      </c>
      <c r="S33" s="24">
        <v>0</v>
      </c>
    </row>
    <row r="34" spans="1:22" s="5" customFormat="1" ht="15.95" customHeight="1">
      <c r="A34" s="35">
        <v>5001</v>
      </c>
      <c r="B34" s="90" t="s">
        <v>14</v>
      </c>
      <c r="C34" s="27"/>
      <c r="E34" s="27"/>
      <c r="F34" s="28"/>
      <c r="G34" s="29">
        <f>SUM(G13:G33)</f>
        <v>0</v>
      </c>
      <c r="H34" s="27"/>
      <c r="I34" s="28"/>
      <c r="J34" s="29">
        <f>SUM(J13:J33)</f>
        <v>0</v>
      </c>
      <c r="K34" s="27"/>
      <c r="L34" s="28">
        <f>SUM(L13:L33)</f>
        <v>0</v>
      </c>
      <c r="M34" s="29">
        <f>SUM(M13:M33)</f>
        <v>0</v>
      </c>
      <c r="N34" s="29"/>
      <c r="O34" s="28"/>
      <c r="P34" s="29">
        <f>SUM(P13:P33)</f>
        <v>0</v>
      </c>
      <c r="Q34" s="100"/>
      <c r="R34" s="22" t="e">
        <f>S34/P34</f>
        <v>#DIV/0!</v>
      </c>
      <c r="S34" s="29">
        <f>SUM(S13:S33)</f>
        <v>0</v>
      </c>
    </row>
    <row r="35" spans="1:22" s="5" customFormat="1" ht="15.95" customHeight="1">
      <c r="A35" s="34"/>
      <c r="D35" s="31"/>
      <c r="F35" s="81" t="e">
        <f>G34/P34</f>
        <v>#DIV/0!</v>
      </c>
      <c r="G35" s="26"/>
      <c r="I35" s="81" t="e">
        <f>J34/P34</f>
        <v>#DIV/0!</v>
      </c>
      <c r="J35" s="26"/>
      <c r="L35" s="81" t="e">
        <f>M34/P34</f>
        <v>#DIV/0!</v>
      </c>
      <c r="M35" s="26"/>
      <c r="N35" s="26"/>
      <c r="O35" s="81" t="e">
        <f>F35+I35+L35</f>
        <v>#DIV/0!</v>
      </c>
      <c r="P35" s="33"/>
      <c r="Q35" s="99"/>
    </row>
    <row r="36" spans="1:22" s="5" customFormat="1" ht="15.95" customHeight="1">
      <c r="A36" s="34"/>
      <c r="B36" s="4" t="s">
        <v>7</v>
      </c>
      <c r="D36" s="31"/>
      <c r="F36" s="32"/>
      <c r="G36" s="26"/>
      <c r="I36" s="32"/>
      <c r="J36" s="26"/>
      <c r="L36" s="32"/>
      <c r="M36" s="26"/>
      <c r="N36" s="26"/>
      <c r="O36" s="32"/>
      <c r="P36" s="33"/>
      <c r="Q36" s="99"/>
    </row>
    <row r="37" spans="1:22" s="4" customFormat="1" ht="15.95" customHeight="1">
      <c r="A37" s="35">
        <v>5033</v>
      </c>
      <c r="B37" s="61" t="s">
        <v>76</v>
      </c>
      <c r="C37" s="10"/>
      <c r="D37" s="25"/>
      <c r="E37" s="5"/>
      <c r="F37" s="104">
        <v>0</v>
      </c>
      <c r="G37" s="42">
        <f>ROUND(+$D37*F37,0)</f>
        <v>0</v>
      </c>
      <c r="H37" s="5"/>
      <c r="I37" s="104">
        <v>0</v>
      </c>
      <c r="J37" s="42">
        <f>ROUND(+$D37*I37,0)</f>
        <v>0</v>
      </c>
      <c r="K37" s="5"/>
      <c r="L37" s="104">
        <v>0</v>
      </c>
      <c r="M37" s="42">
        <f>ROUND(+$D37*L37,0)</f>
        <v>0</v>
      </c>
      <c r="N37" s="39"/>
      <c r="O37" s="104">
        <f>F37+I37+L37</f>
        <v>0</v>
      </c>
      <c r="P37" s="105">
        <f>+G37+J37+M37</f>
        <v>0</v>
      </c>
      <c r="Q37" s="101"/>
      <c r="R37" s="22" t="e">
        <f>S37/P37</f>
        <v>#DIV/0!</v>
      </c>
      <c r="S37" s="24">
        <v>0</v>
      </c>
    </row>
    <row r="38" spans="1:22" s="5" customFormat="1" ht="15.95" customHeight="1">
      <c r="A38" s="35"/>
      <c r="D38" s="62"/>
      <c r="F38" s="79"/>
      <c r="G38" s="26"/>
      <c r="I38" s="81"/>
      <c r="J38" s="26"/>
      <c r="L38" s="32"/>
      <c r="M38" s="26"/>
      <c r="N38" s="26"/>
      <c r="O38" s="81"/>
      <c r="P38" s="33"/>
      <c r="Q38" s="99"/>
      <c r="S38" s="79"/>
      <c r="T38" s="81"/>
      <c r="U38" s="81"/>
      <c r="V38" s="81"/>
    </row>
    <row r="39" spans="1:22" ht="15.95" customHeight="1">
      <c r="B39" s="1" t="s">
        <v>8</v>
      </c>
      <c r="C39" s="36" t="s">
        <v>9</v>
      </c>
      <c r="D39" s="37">
        <v>7.6499999999999999E-2</v>
      </c>
      <c r="E39" s="38"/>
      <c r="F39" s="80" t="e">
        <f>F35</f>
        <v>#DIV/0!</v>
      </c>
      <c r="G39" s="23">
        <f>ROUND(+$D39*G34,0)</f>
        <v>0</v>
      </c>
      <c r="I39" s="80" t="e">
        <f>I35</f>
        <v>#DIV/0!</v>
      </c>
      <c r="J39" s="23">
        <f>ROUND(+$D39*J34,0)</f>
        <v>0</v>
      </c>
      <c r="L39" s="77" t="e">
        <f>L35</f>
        <v>#DIV/0!</v>
      </c>
      <c r="M39" s="39">
        <f>ROUND(+M$34*$D39,0)</f>
        <v>0</v>
      </c>
      <c r="N39" s="39"/>
      <c r="O39" s="80" t="e">
        <f t="shared" ref="O39:O44" si="6">F39+I39+L39</f>
        <v>#DIV/0!</v>
      </c>
      <c r="P39" s="105">
        <f t="shared" ref="P39:P44" si="7">+G39+J39+M39</f>
        <v>0</v>
      </c>
      <c r="Q39" s="97"/>
      <c r="R39" s="22" t="e">
        <f t="shared" ref="R39:R44" si="8">S39/P39</f>
        <v>#DIV/0!</v>
      </c>
      <c r="S39" s="24">
        <v>0</v>
      </c>
    </row>
    <row r="40" spans="1:22" ht="15.95" customHeight="1">
      <c r="B40" s="1" t="s">
        <v>65</v>
      </c>
      <c r="C40" s="36" t="s">
        <v>9</v>
      </c>
      <c r="D40" s="40"/>
      <c r="E40" s="38"/>
      <c r="F40" s="80" t="e">
        <f>F35</f>
        <v>#DIV/0!</v>
      </c>
      <c r="G40" s="39">
        <f>ROUND(+G$34*$D40,0)</f>
        <v>0</v>
      </c>
      <c r="I40" s="80" t="e">
        <f>I35</f>
        <v>#DIV/0!</v>
      </c>
      <c r="J40" s="39">
        <f>ROUND(+J$34*$D40,0)</f>
        <v>0</v>
      </c>
      <c r="L40" s="82" t="e">
        <f>L35</f>
        <v>#DIV/0!</v>
      </c>
      <c r="M40" s="39">
        <f>ROUND(+M$34*$D40,0)</f>
        <v>0</v>
      </c>
      <c r="N40" s="39"/>
      <c r="O40" s="80" t="e">
        <f t="shared" si="6"/>
        <v>#DIV/0!</v>
      </c>
      <c r="P40" s="24">
        <f t="shared" si="7"/>
        <v>0</v>
      </c>
      <c r="Q40" s="97"/>
      <c r="R40" s="22" t="e">
        <f t="shared" si="8"/>
        <v>#DIV/0!</v>
      </c>
      <c r="S40" s="24">
        <v>0</v>
      </c>
    </row>
    <row r="41" spans="1:22" ht="15.95" customHeight="1">
      <c r="B41" s="1" t="s">
        <v>10</v>
      </c>
      <c r="C41" s="36" t="s">
        <v>9</v>
      </c>
      <c r="D41" s="40"/>
      <c r="E41" s="38"/>
      <c r="F41" s="80">
        <v>0</v>
      </c>
      <c r="G41" s="39">
        <f>ROUND(+G$34*$D41,0)</f>
        <v>0</v>
      </c>
      <c r="I41" s="80">
        <v>0</v>
      </c>
      <c r="J41" s="39">
        <f>ROUND(+J$34*$D41,0)</f>
        <v>0</v>
      </c>
      <c r="L41" s="82">
        <v>0</v>
      </c>
      <c r="M41" s="39">
        <f>ROUND(+M$34*$D41,0)</f>
        <v>0</v>
      </c>
      <c r="N41" s="39"/>
      <c r="O41" s="80">
        <f t="shared" si="6"/>
        <v>0</v>
      </c>
      <c r="P41" s="24">
        <f t="shared" si="7"/>
        <v>0</v>
      </c>
      <c r="Q41" s="97"/>
      <c r="R41" s="22" t="e">
        <f t="shared" si="8"/>
        <v>#DIV/0!</v>
      </c>
      <c r="S41" s="24">
        <v>0</v>
      </c>
    </row>
    <row r="42" spans="1:22" ht="15.95" customHeight="1">
      <c r="B42" s="1" t="s">
        <v>130</v>
      </c>
      <c r="C42" s="36" t="s">
        <v>16</v>
      </c>
      <c r="D42" s="41"/>
      <c r="F42" s="80">
        <v>0</v>
      </c>
      <c r="G42" s="42">
        <f t="shared" ref="G42:G48" si="9">ROUND(+$D42*F$34*$F$5,0)</f>
        <v>0</v>
      </c>
      <c r="I42" s="80">
        <v>0</v>
      </c>
      <c r="J42" s="42">
        <f t="shared" ref="J42:J48" si="10">ROUND(+$D42*I$34*$F$5,0)</f>
        <v>0</v>
      </c>
      <c r="L42" s="82">
        <v>0</v>
      </c>
      <c r="M42" s="42">
        <f t="shared" ref="M42:M48" si="11">ROUND(+$D42*L$34*$F$5,0)</f>
        <v>0</v>
      </c>
      <c r="N42" s="39"/>
      <c r="O42" s="80">
        <f t="shared" si="6"/>
        <v>0</v>
      </c>
      <c r="P42" s="24">
        <f t="shared" si="7"/>
        <v>0</v>
      </c>
      <c r="Q42" s="97"/>
      <c r="R42" s="22" t="e">
        <f t="shared" si="8"/>
        <v>#DIV/0!</v>
      </c>
      <c r="S42" s="24">
        <v>0</v>
      </c>
    </row>
    <row r="43" spans="1:22" ht="15.95" customHeight="1">
      <c r="B43" s="1" t="s">
        <v>74</v>
      </c>
      <c r="C43" s="36" t="s">
        <v>16</v>
      </c>
      <c r="D43" s="41"/>
      <c r="F43" s="80">
        <v>0</v>
      </c>
      <c r="G43" s="42">
        <f t="shared" si="9"/>
        <v>0</v>
      </c>
      <c r="I43" s="80">
        <v>0</v>
      </c>
      <c r="J43" s="42">
        <f t="shared" si="10"/>
        <v>0</v>
      </c>
      <c r="L43" s="82">
        <v>0</v>
      </c>
      <c r="M43" s="42">
        <f t="shared" si="11"/>
        <v>0</v>
      </c>
      <c r="N43" s="39"/>
      <c r="O43" s="80">
        <f t="shared" si="6"/>
        <v>0</v>
      </c>
      <c r="P43" s="24">
        <f t="shared" si="7"/>
        <v>0</v>
      </c>
      <c r="Q43" s="97"/>
      <c r="R43" s="22" t="e">
        <f t="shared" si="8"/>
        <v>#DIV/0!</v>
      </c>
      <c r="S43" s="24">
        <v>0</v>
      </c>
    </row>
    <row r="44" spans="1:22" ht="15.95" customHeight="1">
      <c r="B44" s="1" t="s">
        <v>11</v>
      </c>
      <c r="C44" s="12" t="s">
        <v>17</v>
      </c>
      <c r="F44" s="80">
        <v>0</v>
      </c>
      <c r="G44" s="42">
        <f t="shared" si="9"/>
        <v>0</v>
      </c>
      <c r="H44" s="12"/>
      <c r="I44" s="80">
        <v>0</v>
      </c>
      <c r="J44" s="42">
        <f t="shared" si="10"/>
        <v>0</v>
      </c>
      <c r="K44" s="12"/>
      <c r="L44" s="82">
        <v>0</v>
      </c>
      <c r="M44" s="42">
        <f t="shared" si="11"/>
        <v>0</v>
      </c>
      <c r="N44" s="24"/>
      <c r="O44" s="80">
        <f t="shared" si="6"/>
        <v>0</v>
      </c>
      <c r="P44" s="24">
        <f t="shared" si="7"/>
        <v>0</v>
      </c>
      <c r="Q44" s="97"/>
      <c r="R44" s="22" t="e">
        <f t="shared" si="8"/>
        <v>#DIV/0!</v>
      </c>
      <c r="S44" s="24">
        <v>0</v>
      </c>
    </row>
    <row r="45" spans="1:22" ht="15.95" customHeight="1">
      <c r="B45" s="1" t="s">
        <v>75</v>
      </c>
      <c r="C45" s="1" t="s">
        <v>17</v>
      </c>
      <c r="F45" s="83"/>
      <c r="G45" s="42">
        <f t="shared" si="9"/>
        <v>0</v>
      </c>
      <c r="H45" s="12"/>
      <c r="I45" s="83"/>
      <c r="J45" s="42">
        <f t="shared" si="10"/>
        <v>0</v>
      </c>
      <c r="K45" s="12"/>
      <c r="L45" s="84"/>
      <c r="M45" s="42">
        <f t="shared" si="11"/>
        <v>0</v>
      </c>
      <c r="N45" s="35"/>
      <c r="O45" s="83"/>
      <c r="P45" s="24"/>
      <c r="Q45" s="97"/>
    </row>
    <row r="46" spans="1:22" ht="15.95" customHeight="1">
      <c r="B46" s="8"/>
      <c r="C46" s="7"/>
      <c r="D46" s="43"/>
      <c r="F46" s="80">
        <v>0</v>
      </c>
      <c r="G46" s="42">
        <f t="shared" si="9"/>
        <v>0</v>
      </c>
      <c r="I46" s="80">
        <v>0</v>
      </c>
      <c r="J46" s="42">
        <f t="shared" si="10"/>
        <v>0</v>
      </c>
      <c r="L46" s="82">
        <v>0</v>
      </c>
      <c r="M46" s="42">
        <f t="shared" si="11"/>
        <v>0</v>
      </c>
      <c r="N46" s="78"/>
      <c r="O46" s="80">
        <f>F46+I46+L46</f>
        <v>0</v>
      </c>
      <c r="P46" s="24">
        <f>+G46+J46+M46</f>
        <v>0</v>
      </c>
      <c r="Q46" s="97"/>
      <c r="R46" s="22" t="e">
        <f>S46/P46</f>
        <v>#DIV/0!</v>
      </c>
      <c r="S46" s="24">
        <v>0</v>
      </c>
    </row>
    <row r="47" spans="1:22" ht="15.95" customHeight="1">
      <c r="B47" s="9"/>
      <c r="C47" s="10"/>
      <c r="D47" s="43"/>
      <c r="F47" s="80">
        <v>0</v>
      </c>
      <c r="G47" s="42">
        <f t="shared" si="9"/>
        <v>0</v>
      </c>
      <c r="I47" s="80">
        <v>0</v>
      </c>
      <c r="J47" s="42">
        <f t="shared" si="10"/>
        <v>0</v>
      </c>
      <c r="L47" s="82">
        <v>0</v>
      </c>
      <c r="M47" s="42">
        <f t="shared" si="11"/>
        <v>0</v>
      </c>
      <c r="N47" s="78"/>
      <c r="O47" s="80">
        <f>F47+I47+L47</f>
        <v>0</v>
      </c>
      <c r="P47" s="24">
        <f>+G47+J47+M47</f>
        <v>0</v>
      </c>
      <c r="Q47" s="97"/>
      <c r="R47" s="22" t="e">
        <f>S47/P47</f>
        <v>#DIV/0!</v>
      </c>
      <c r="S47" s="24">
        <v>0</v>
      </c>
    </row>
    <row r="48" spans="1:22" ht="15.95" customHeight="1">
      <c r="B48" s="9"/>
      <c r="C48" s="11"/>
      <c r="D48" s="41"/>
      <c r="F48" s="80">
        <v>0</v>
      </c>
      <c r="G48" s="42">
        <f t="shared" si="9"/>
        <v>0</v>
      </c>
      <c r="I48" s="80">
        <v>0</v>
      </c>
      <c r="J48" s="42">
        <f t="shared" si="10"/>
        <v>0</v>
      </c>
      <c r="L48" s="82">
        <v>0</v>
      </c>
      <c r="M48" s="42">
        <f t="shared" si="11"/>
        <v>0</v>
      </c>
      <c r="N48" s="35"/>
      <c r="O48" s="80">
        <f>F48+I48+L48</f>
        <v>0</v>
      </c>
      <c r="P48" s="24">
        <f>+G48+J48+M48</f>
        <v>0</v>
      </c>
      <c r="Q48" s="97"/>
      <c r="R48" s="22" t="e">
        <f>S48/P48</f>
        <v>#DIV/0!</v>
      </c>
      <c r="S48" s="24">
        <v>0</v>
      </c>
    </row>
    <row r="49" spans="1:19" s="5" customFormat="1" ht="15.95" customHeight="1">
      <c r="A49" s="35">
        <v>5054</v>
      </c>
      <c r="B49" s="91" t="s">
        <v>18</v>
      </c>
      <c r="C49" s="27"/>
      <c r="E49" s="27"/>
      <c r="F49" s="28"/>
      <c r="G49" s="29">
        <f>SUM(G39:G48)</f>
        <v>0</v>
      </c>
      <c r="H49" s="27"/>
      <c r="I49" s="28"/>
      <c r="J49" s="29">
        <f>SUM(J39:J48)</f>
        <v>0</v>
      </c>
      <c r="K49" s="27"/>
      <c r="L49" s="28"/>
      <c r="M49" s="29">
        <f>SUM(M39:M48)</f>
        <v>0</v>
      </c>
      <c r="N49" s="29"/>
      <c r="O49" s="28"/>
      <c r="P49" s="30">
        <f>SUM(P39:P48)</f>
        <v>0</v>
      </c>
      <c r="Q49" s="100"/>
      <c r="R49" s="30"/>
      <c r="S49" s="30">
        <f>SUM(S39:S48)</f>
        <v>0</v>
      </c>
    </row>
    <row r="50" spans="1:19" s="5" customFormat="1" ht="15.95" customHeight="1">
      <c r="A50" s="34"/>
      <c r="D50" s="31"/>
      <c r="F50" s="32"/>
      <c r="G50" s="26"/>
      <c r="I50" s="32"/>
      <c r="J50" s="26"/>
      <c r="L50" s="32"/>
      <c r="M50" s="26"/>
      <c r="N50" s="26"/>
      <c r="O50" s="32"/>
      <c r="P50" s="33"/>
      <c r="Q50" s="99"/>
    </row>
    <row r="51" spans="1:19" ht="15.95" customHeight="1">
      <c r="G51" s="4"/>
      <c r="J51" s="4"/>
      <c r="M51" s="4"/>
      <c r="N51" s="4"/>
      <c r="O51" s="1"/>
      <c r="P51" s="35"/>
      <c r="Q51" s="97"/>
    </row>
    <row r="52" spans="1:19" ht="15.95" customHeight="1">
      <c r="B52" s="2" t="s">
        <v>19</v>
      </c>
      <c r="D52" s="6" t="s">
        <v>30</v>
      </c>
      <c r="G52" s="4"/>
      <c r="J52" s="4"/>
      <c r="M52" s="4"/>
      <c r="N52" s="4"/>
      <c r="O52" s="1"/>
      <c r="P52" s="35"/>
      <c r="Q52" s="97"/>
    </row>
    <row r="53" spans="1:19" ht="15.95" customHeight="1">
      <c r="B53" s="72" t="s">
        <v>21</v>
      </c>
      <c r="F53" s="46"/>
      <c r="G53" s="4"/>
      <c r="I53" s="46"/>
      <c r="J53" s="4"/>
      <c r="L53" s="46"/>
      <c r="M53" s="4"/>
      <c r="N53" s="4"/>
      <c r="O53" s="46"/>
      <c r="P53" s="35"/>
      <c r="Q53" s="97"/>
    </row>
    <row r="54" spans="1:19" ht="15.95" customHeight="1">
      <c r="A54" s="56">
        <v>5211</v>
      </c>
      <c r="B54" s="8" t="s">
        <v>105</v>
      </c>
      <c r="C54" s="7"/>
      <c r="D54" s="47">
        <v>0</v>
      </c>
      <c r="F54" s="48">
        <v>0</v>
      </c>
      <c r="G54" s="23">
        <f t="shared" ref="G54:G116" si="12">ROUND(+$D54*F54,0)</f>
        <v>0</v>
      </c>
      <c r="I54" s="48">
        <v>0</v>
      </c>
      <c r="J54" s="23">
        <f t="shared" ref="J54:J116" si="13">ROUND(+$D54*I54,0)</f>
        <v>0</v>
      </c>
      <c r="L54" s="48">
        <v>0</v>
      </c>
      <c r="M54" s="23">
        <f t="shared" ref="M54:M116" si="14">ROUND(+$D54*L54,0)</f>
        <v>0</v>
      </c>
      <c r="N54" s="23"/>
      <c r="O54" s="48">
        <f t="shared" ref="O54:O65" si="15">F54+I54+L54</f>
        <v>0</v>
      </c>
      <c r="P54" s="24">
        <f t="shared" ref="P54:P65" si="16">+G54+J54+M54</f>
        <v>0</v>
      </c>
      <c r="Q54" s="97"/>
      <c r="R54" s="22" t="e">
        <f t="shared" ref="R54:R65" si="17">S54/P54</f>
        <v>#DIV/0!</v>
      </c>
      <c r="S54" s="24">
        <v>0</v>
      </c>
    </row>
    <row r="55" spans="1:19" ht="15.95" customHeight="1">
      <c r="A55" s="56">
        <v>5216</v>
      </c>
      <c r="B55" s="8" t="s">
        <v>114</v>
      </c>
      <c r="C55" s="7"/>
      <c r="D55" s="47">
        <v>0</v>
      </c>
      <c r="F55" s="48">
        <v>0</v>
      </c>
      <c r="G55" s="23">
        <f t="shared" si="12"/>
        <v>0</v>
      </c>
      <c r="I55" s="48">
        <v>0</v>
      </c>
      <c r="J55" s="23">
        <f t="shared" si="13"/>
        <v>0</v>
      </c>
      <c r="L55" s="48">
        <v>0</v>
      </c>
      <c r="M55" s="23">
        <f t="shared" si="14"/>
        <v>0</v>
      </c>
      <c r="N55" s="23"/>
      <c r="O55" s="48">
        <f t="shared" si="15"/>
        <v>0</v>
      </c>
      <c r="P55" s="24">
        <f t="shared" si="16"/>
        <v>0</v>
      </c>
      <c r="Q55" s="97"/>
      <c r="R55" s="22" t="e">
        <f t="shared" si="17"/>
        <v>#DIV/0!</v>
      </c>
      <c r="S55" s="24">
        <v>0</v>
      </c>
    </row>
    <row r="56" spans="1:19" ht="15.95" customHeight="1">
      <c r="A56" s="56">
        <v>5217</v>
      </c>
      <c r="B56" s="8" t="s">
        <v>36</v>
      </c>
      <c r="C56" s="7"/>
      <c r="D56" s="47">
        <v>0</v>
      </c>
      <c r="F56" s="48">
        <v>0</v>
      </c>
      <c r="G56" s="23">
        <f t="shared" si="12"/>
        <v>0</v>
      </c>
      <c r="I56" s="48">
        <v>0</v>
      </c>
      <c r="J56" s="23">
        <f t="shared" si="13"/>
        <v>0</v>
      </c>
      <c r="L56" s="48">
        <v>0</v>
      </c>
      <c r="M56" s="23">
        <f t="shared" si="14"/>
        <v>0</v>
      </c>
      <c r="N56" s="23"/>
      <c r="O56" s="48">
        <f t="shared" si="15"/>
        <v>0</v>
      </c>
      <c r="P56" s="24">
        <f t="shared" si="16"/>
        <v>0</v>
      </c>
      <c r="Q56" s="97"/>
      <c r="R56" s="22" t="e">
        <f t="shared" si="17"/>
        <v>#DIV/0!</v>
      </c>
      <c r="S56" s="24">
        <v>0</v>
      </c>
    </row>
    <row r="57" spans="1:19" ht="15.95" customHeight="1">
      <c r="A57" s="56">
        <v>5225</v>
      </c>
      <c r="B57" s="8" t="s">
        <v>22</v>
      </c>
      <c r="C57" s="7"/>
      <c r="D57" s="47">
        <v>0</v>
      </c>
      <c r="F57" s="48">
        <v>0</v>
      </c>
      <c r="G57" s="23">
        <f t="shared" si="12"/>
        <v>0</v>
      </c>
      <c r="I57" s="48">
        <v>0</v>
      </c>
      <c r="J57" s="23">
        <f t="shared" si="13"/>
        <v>0</v>
      </c>
      <c r="L57" s="48">
        <v>0</v>
      </c>
      <c r="M57" s="23">
        <f t="shared" si="14"/>
        <v>0</v>
      </c>
      <c r="N57" s="23"/>
      <c r="O57" s="48">
        <f t="shared" si="15"/>
        <v>0</v>
      </c>
      <c r="P57" s="24">
        <f t="shared" si="16"/>
        <v>0</v>
      </c>
      <c r="Q57" s="97"/>
      <c r="R57" s="22" t="e">
        <f t="shared" si="17"/>
        <v>#DIV/0!</v>
      </c>
      <c r="S57" s="24">
        <v>0</v>
      </c>
    </row>
    <row r="58" spans="1:19" ht="15.95" customHeight="1">
      <c r="A58" s="56">
        <v>5227</v>
      </c>
      <c r="B58" s="8" t="s">
        <v>61</v>
      </c>
      <c r="C58" s="7"/>
      <c r="D58" s="47">
        <v>0</v>
      </c>
      <c r="F58" s="48">
        <v>0</v>
      </c>
      <c r="G58" s="23">
        <f t="shared" si="12"/>
        <v>0</v>
      </c>
      <c r="I58" s="48">
        <v>0</v>
      </c>
      <c r="J58" s="23">
        <f t="shared" si="13"/>
        <v>0</v>
      </c>
      <c r="L58" s="48">
        <v>0</v>
      </c>
      <c r="M58" s="23">
        <f t="shared" si="14"/>
        <v>0</v>
      </c>
      <c r="N58" s="23"/>
      <c r="O58" s="48">
        <f t="shared" si="15"/>
        <v>0</v>
      </c>
      <c r="P58" s="24">
        <f t="shared" si="16"/>
        <v>0</v>
      </c>
      <c r="Q58" s="97"/>
      <c r="R58" s="22" t="e">
        <f t="shared" si="17"/>
        <v>#DIV/0!</v>
      </c>
      <c r="S58" s="24">
        <v>0</v>
      </c>
    </row>
    <row r="59" spans="1:19" ht="15.95" customHeight="1">
      <c r="A59" s="56">
        <v>5229</v>
      </c>
      <c r="B59" s="8" t="s">
        <v>49</v>
      </c>
      <c r="C59" s="7"/>
      <c r="D59" s="47">
        <v>0</v>
      </c>
      <c r="F59" s="48">
        <v>0</v>
      </c>
      <c r="G59" s="23">
        <f t="shared" si="12"/>
        <v>0</v>
      </c>
      <c r="I59" s="48">
        <v>0</v>
      </c>
      <c r="J59" s="23">
        <f t="shared" si="13"/>
        <v>0</v>
      </c>
      <c r="L59" s="48">
        <v>0</v>
      </c>
      <c r="M59" s="23">
        <f t="shared" si="14"/>
        <v>0</v>
      </c>
      <c r="N59" s="23"/>
      <c r="O59" s="48">
        <f t="shared" si="15"/>
        <v>0</v>
      </c>
      <c r="P59" s="24">
        <f t="shared" si="16"/>
        <v>0</v>
      </c>
      <c r="Q59" s="97"/>
      <c r="R59" s="22" t="e">
        <f t="shared" si="17"/>
        <v>#DIV/0!</v>
      </c>
      <c r="S59" s="24">
        <v>0</v>
      </c>
    </row>
    <row r="60" spans="1:19" ht="15.95" customHeight="1">
      <c r="A60" s="56">
        <v>5613</v>
      </c>
      <c r="B60" s="8" t="s">
        <v>37</v>
      </c>
      <c r="C60" s="7"/>
      <c r="D60" s="47">
        <v>0</v>
      </c>
      <c r="F60" s="48">
        <v>0</v>
      </c>
      <c r="G60" s="23">
        <f t="shared" si="12"/>
        <v>0</v>
      </c>
      <c r="I60" s="48">
        <v>0</v>
      </c>
      <c r="J60" s="23">
        <f t="shared" si="13"/>
        <v>0</v>
      </c>
      <c r="L60" s="48">
        <v>0</v>
      </c>
      <c r="M60" s="23">
        <f t="shared" si="14"/>
        <v>0</v>
      </c>
      <c r="N60" s="23"/>
      <c r="O60" s="48">
        <f t="shared" si="15"/>
        <v>0</v>
      </c>
      <c r="P60" s="24">
        <f t="shared" si="16"/>
        <v>0</v>
      </c>
      <c r="Q60" s="97"/>
      <c r="R60" s="22" t="e">
        <f t="shared" si="17"/>
        <v>#DIV/0!</v>
      </c>
      <c r="S60" s="24">
        <v>0</v>
      </c>
    </row>
    <row r="61" spans="1:19" ht="15.75" customHeight="1">
      <c r="A61" s="56">
        <v>5618</v>
      </c>
      <c r="B61" s="8" t="s">
        <v>38</v>
      </c>
      <c r="C61" s="7"/>
      <c r="D61" s="47">
        <v>0</v>
      </c>
      <c r="F61" s="48">
        <v>0</v>
      </c>
      <c r="G61" s="23">
        <f t="shared" si="12"/>
        <v>0</v>
      </c>
      <c r="I61" s="48">
        <v>0</v>
      </c>
      <c r="J61" s="23">
        <f t="shared" si="13"/>
        <v>0</v>
      </c>
      <c r="L61" s="48">
        <v>0</v>
      </c>
      <c r="M61" s="23">
        <f t="shared" si="14"/>
        <v>0</v>
      </c>
      <c r="N61" s="23"/>
      <c r="O61" s="48">
        <f t="shared" si="15"/>
        <v>0</v>
      </c>
      <c r="P61" s="24">
        <f t="shared" si="16"/>
        <v>0</v>
      </c>
      <c r="Q61" s="97"/>
      <c r="R61" s="22" t="e">
        <f t="shared" si="17"/>
        <v>#DIV/0!</v>
      </c>
      <c r="S61" s="24">
        <v>0</v>
      </c>
    </row>
    <row r="62" spans="1:19" ht="15.95" customHeight="1">
      <c r="A62" s="56">
        <v>5619</v>
      </c>
      <c r="B62" s="8" t="s">
        <v>39</v>
      </c>
      <c r="C62" s="7"/>
      <c r="D62" s="47">
        <v>0</v>
      </c>
      <c r="F62" s="48">
        <v>0</v>
      </c>
      <c r="G62" s="23">
        <f t="shared" si="12"/>
        <v>0</v>
      </c>
      <c r="I62" s="48">
        <v>0</v>
      </c>
      <c r="J62" s="23">
        <f t="shared" si="13"/>
        <v>0</v>
      </c>
      <c r="L62" s="48">
        <v>0</v>
      </c>
      <c r="M62" s="23">
        <f t="shared" si="14"/>
        <v>0</v>
      </c>
      <c r="N62" s="23"/>
      <c r="O62" s="48">
        <f t="shared" si="15"/>
        <v>0</v>
      </c>
      <c r="P62" s="24">
        <f t="shared" si="16"/>
        <v>0</v>
      </c>
      <c r="Q62" s="97"/>
      <c r="R62" s="22" t="e">
        <f t="shared" si="17"/>
        <v>#DIV/0!</v>
      </c>
      <c r="S62" s="24">
        <v>0</v>
      </c>
    </row>
    <row r="63" spans="1:19" ht="15.95" customHeight="1">
      <c r="A63" s="56">
        <v>5620</v>
      </c>
      <c r="B63" s="8" t="s">
        <v>23</v>
      </c>
      <c r="C63" s="7"/>
      <c r="D63" s="47">
        <v>0</v>
      </c>
      <c r="F63" s="48">
        <v>0</v>
      </c>
      <c r="G63" s="23">
        <f t="shared" si="12"/>
        <v>0</v>
      </c>
      <c r="I63" s="48">
        <v>0</v>
      </c>
      <c r="J63" s="23">
        <f t="shared" si="13"/>
        <v>0</v>
      </c>
      <c r="L63" s="48">
        <v>0</v>
      </c>
      <c r="M63" s="23">
        <f t="shared" si="14"/>
        <v>0</v>
      </c>
      <c r="N63" s="23"/>
      <c r="O63" s="48">
        <f t="shared" si="15"/>
        <v>0</v>
      </c>
      <c r="P63" s="24">
        <f t="shared" si="16"/>
        <v>0</v>
      </c>
      <c r="Q63" s="97"/>
      <c r="R63" s="22" t="e">
        <f t="shared" si="17"/>
        <v>#DIV/0!</v>
      </c>
      <c r="S63" s="24">
        <v>0</v>
      </c>
    </row>
    <row r="64" spans="1:19" ht="15.95" customHeight="1">
      <c r="A64" s="56">
        <v>5621</v>
      </c>
      <c r="B64" s="8" t="s">
        <v>40</v>
      </c>
      <c r="C64" s="7"/>
      <c r="D64" s="47">
        <v>0</v>
      </c>
      <c r="F64" s="48">
        <v>0</v>
      </c>
      <c r="G64" s="23">
        <f t="shared" si="12"/>
        <v>0</v>
      </c>
      <c r="I64" s="48">
        <v>0</v>
      </c>
      <c r="J64" s="23">
        <f t="shared" si="13"/>
        <v>0</v>
      </c>
      <c r="L64" s="48">
        <v>0</v>
      </c>
      <c r="M64" s="23">
        <f t="shared" si="14"/>
        <v>0</v>
      </c>
      <c r="N64" s="23"/>
      <c r="O64" s="48">
        <f t="shared" si="15"/>
        <v>0</v>
      </c>
      <c r="P64" s="24">
        <f t="shared" si="16"/>
        <v>0</v>
      </c>
      <c r="Q64" s="97"/>
      <c r="R64" s="22" t="e">
        <f t="shared" si="17"/>
        <v>#DIV/0!</v>
      </c>
      <c r="S64" s="24">
        <v>0</v>
      </c>
    </row>
    <row r="65" spans="1:19" ht="15.95" customHeight="1">
      <c r="A65" s="56"/>
      <c r="B65" s="8" t="s">
        <v>75</v>
      </c>
      <c r="C65" s="7"/>
      <c r="D65" s="47"/>
      <c r="F65" s="48">
        <v>0</v>
      </c>
      <c r="G65" s="23">
        <f t="shared" si="12"/>
        <v>0</v>
      </c>
      <c r="I65" s="48">
        <v>0</v>
      </c>
      <c r="J65" s="23">
        <f t="shared" si="13"/>
        <v>0</v>
      </c>
      <c r="L65" s="48">
        <v>0</v>
      </c>
      <c r="M65" s="23">
        <f t="shared" si="14"/>
        <v>0</v>
      </c>
      <c r="N65" s="23"/>
      <c r="O65" s="48">
        <f t="shared" si="15"/>
        <v>0</v>
      </c>
      <c r="P65" s="24">
        <f t="shared" si="16"/>
        <v>0</v>
      </c>
      <c r="Q65" s="97"/>
      <c r="R65" s="22" t="e">
        <f t="shared" si="17"/>
        <v>#DIV/0!</v>
      </c>
      <c r="S65" s="24">
        <v>0</v>
      </c>
    </row>
    <row r="66" spans="1:19" ht="15.95" customHeight="1">
      <c r="B66" s="71" t="s">
        <v>24</v>
      </c>
      <c r="D66" s="49"/>
      <c r="F66" s="46"/>
      <c r="G66" s="4"/>
      <c r="I66" s="46"/>
      <c r="J66" s="23"/>
      <c r="L66" s="46"/>
      <c r="M66" s="23"/>
      <c r="N66" s="4"/>
      <c r="O66" s="46"/>
      <c r="P66" s="24"/>
      <c r="Q66" s="97"/>
    </row>
    <row r="67" spans="1:19" ht="15.95" customHeight="1">
      <c r="A67" s="56">
        <v>5221</v>
      </c>
      <c r="B67" s="8" t="s">
        <v>42</v>
      </c>
      <c r="C67" s="7"/>
      <c r="D67" s="47">
        <v>0</v>
      </c>
      <c r="F67" s="48">
        <v>0</v>
      </c>
      <c r="G67" s="23">
        <f t="shared" si="12"/>
        <v>0</v>
      </c>
      <c r="I67" s="48">
        <v>0</v>
      </c>
      <c r="J67" s="23">
        <f t="shared" si="13"/>
        <v>0</v>
      </c>
      <c r="L67" s="48">
        <v>0</v>
      </c>
      <c r="M67" s="23">
        <f t="shared" si="14"/>
        <v>0</v>
      </c>
      <c r="N67" s="23"/>
      <c r="O67" s="48">
        <f>F67+I67+L67</f>
        <v>0</v>
      </c>
      <c r="P67" s="24">
        <f>+G67+J67+M67</f>
        <v>0</v>
      </c>
      <c r="Q67" s="97"/>
      <c r="R67" s="22" t="e">
        <f>S67/P67</f>
        <v>#DIV/0!</v>
      </c>
      <c r="S67" s="24">
        <v>0</v>
      </c>
    </row>
    <row r="68" spans="1:19" ht="15.95" customHeight="1">
      <c r="A68" s="56">
        <v>5219</v>
      </c>
      <c r="B68" s="8" t="s">
        <v>41</v>
      </c>
      <c r="C68" s="7"/>
      <c r="D68" s="47">
        <v>0</v>
      </c>
      <c r="F68" s="48">
        <v>0</v>
      </c>
      <c r="G68" s="23">
        <f t="shared" si="12"/>
        <v>0</v>
      </c>
      <c r="I68" s="48">
        <v>0</v>
      </c>
      <c r="J68" s="23">
        <f t="shared" si="13"/>
        <v>0</v>
      </c>
      <c r="L68" s="48">
        <v>0</v>
      </c>
      <c r="M68" s="23">
        <f t="shared" si="14"/>
        <v>0</v>
      </c>
      <c r="N68" s="23"/>
      <c r="O68" s="48">
        <f>F68+I68+L68</f>
        <v>0</v>
      </c>
      <c r="P68" s="24">
        <f>+G68+J68+M68</f>
        <v>0</v>
      </c>
      <c r="Q68" s="97"/>
      <c r="R68" s="22" t="e">
        <f>S68/P68</f>
        <v>#DIV/0!</v>
      </c>
      <c r="S68" s="24">
        <v>0</v>
      </c>
    </row>
    <row r="69" spans="1:19" ht="15.95" customHeight="1">
      <c r="A69" s="56">
        <v>5249</v>
      </c>
      <c r="B69" s="8" t="s">
        <v>63</v>
      </c>
      <c r="C69" s="7"/>
      <c r="D69" s="47">
        <v>0</v>
      </c>
      <c r="F69" s="48">
        <v>0</v>
      </c>
      <c r="G69" s="23">
        <f t="shared" si="12"/>
        <v>0</v>
      </c>
      <c r="I69" s="48">
        <v>0</v>
      </c>
      <c r="J69" s="23">
        <f t="shared" si="13"/>
        <v>0</v>
      </c>
      <c r="L69" s="48">
        <v>0</v>
      </c>
      <c r="M69" s="23">
        <f t="shared" si="14"/>
        <v>0</v>
      </c>
      <c r="N69" s="23"/>
      <c r="O69" s="48">
        <f>F69+I69+L69</f>
        <v>0</v>
      </c>
      <c r="P69" s="24">
        <f>+G69+J69+M69</f>
        <v>0</v>
      </c>
      <c r="Q69" s="97"/>
      <c r="R69" s="22" t="e">
        <f>S69/P69</f>
        <v>#DIV/0!</v>
      </c>
      <c r="S69" s="24">
        <v>0</v>
      </c>
    </row>
    <row r="70" spans="1:19" ht="15.95" customHeight="1">
      <c r="A70" s="56"/>
      <c r="B70" s="71" t="s">
        <v>43</v>
      </c>
      <c r="D70" s="65"/>
      <c r="E70" s="12"/>
      <c r="F70" s="66"/>
      <c r="G70" s="24"/>
      <c r="H70" s="12"/>
      <c r="I70" s="66"/>
      <c r="J70" s="24"/>
      <c r="K70" s="12"/>
      <c r="L70" s="66"/>
      <c r="M70" s="24"/>
      <c r="N70" s="33"/>
      <c r="O70" s="66"/>
      <c r="P70" s="24"/>
      <c r="Q70" s="97"/>
    </row>
    <row r="71" spans="1:19" ht="15.95" customHeight="1">
      <c r="A71" s="56">
        <v>5223</v>
      </c>
      <c r="B71" s="8" t="s">
        <v>43</v>
      </c>
      <c r="C71" s="7"/>
      <c r="D71" s="47">
        <v>0</v>
      </c>
      <c r="F71" s="48">
        <v>0</v>
      </c>
      <c r="G71" s="23">
        <f t="shared" si="12"/>
        <v>0</v>
      </c>
      <c r="I71" s="48">
        <v>0</v>
      </c>
      <c r="J71" s="23">
        <f t="shared" si="13"/>
        <v>0</v>
      </c>
      <c r="L71" s="48">
        <v>0</v>
      </c>
      <c r="M71" s="23">
        <f t="shared" si="14"/>
        <v>0</v>
      </c>
      <c r="N71" s="23"/>
      <c r="O71" s="48">
        <f>F71+I71+L71</f>
        <v>0</v>
      </c>
      <c r="P71" s="24">
        <f>+G71+J71+M71</f>
        <v>0</v>
      </c>
      <c r="Q71" s="97"/>
      <c r="R71" s="22" t="e">
        <f>S71/P71</f>
        <v>#DIV/0!</v>
      </c>
      <c r="S71" s="24">
        <v>0</v>
      </c>
    </row>
    <row r="72" spans="1:19" ht="15.95" customHeight="1">
      <c r="A72" s="56"/>
      <c r="B72" s="71" t="s">
        <v>25</v>
      </c>
      <c r="D72" s="49"/>
      <c r="F72" s="46"/>
      <c r="G72" s="23"/>
      <c r="I72" s="46"/>
      <c r="J72" s="23"/>
      <c r="L72" s="46"/>
      <c r="M72" s="23"/>
      <c r="N72" s="4"/>
      <c r="O72" s="46"/>
      <c r="P72" s="24"/>
      <c r="Q72" s="97"/>
    </row>
    <row r="73" spans="1:19" ht="15.95" customHeight="1">
      <c r="A73" s="56">
        <v>5213</v>
      </c>
      <c r="B73" s="8" t="s">
        <v>106</v>
      </c>
      <c r="C73" s="44"/>
      <c r="D73" s="47">
        <v>0</v>
      </c>
      <c r="F73" s="48">
        <v>0</v>
      </c>
      <c r="G73" s="23">
        <f t="shared" si="12"/>
        <v>0</v>
      </c>
      <c r="I73" s="48">
        <v>0</v>
      </c>
      <c r="J73" s="23">
        <f t="shared" si="13"/>
        <v>0</v>
      </c>
      <c r="L73" s="48">
        <v>0</v>
      </c>
      <c r="M73" s="23">
        <f t="shared" si="14"/>
        <v>0</v>
      </c>
      <c r="N73" s="23"/>
      <c r="O73" s="48">
        <f>F73+I73+L73</f>
        <v>0</v>
      </c>
      <c r="P73" s="24">
        <f>+G73+J73+M73</f>
        <v>0</v>
      </c>
      <c r="Q73" s="97"/>
      <c r="R73" s="22" t="e">
        <f>S73/P73</f>
        <v>#DIV/0!</v>
      </c>
      <c r="S73" s="24">
        <v>0</v>
      </c>
    </row>
    <row r="74" spans="1:19" ht="15.95" customHeight="1">
      <c r="A74" s="56">
        <v>5215</v>
      </c>
      <c r="B74" s="8" t="s">
        <v>60</v>
      </c>
      <c r="C74" s="7"/>
      <c r="D74" s="47">
        <v>0</v>
      </c>
      <c r="F74" s="48">
        <v>0</v>
      </c>
      <c r="G74" s="23">
        <f t="shared" si="12"/>
        <v>0</v>
      </c>
      <c r="I74" s="48">
        <v>0</v>
      </c>
      <c r="J74" s="23">
        <f t="shared" si="13"/>
        <v>0</v>
      </c>
      <c r="L74" s="48">
        <v>0</v>
      </c>
      <c r="M74" s="23">
        <f t="shared" si="14"/>
        <v>0</v>
      </c>
      <c r="N74" s="23"/>
      <c r="O74" s="48">
        <f>F74+I74+L74</f>
        <v>0</v>
      </c>
      <c r="P74" s="24">
        <f>+G74+J74+M74</f>
        <v>0</v>
      </c>
      <c r="Q74" s="97"/>
      <c r="R74" s="22" t="e">
        <f>S74/P74</f>
        <v>#DIV/0!</v>
      </c>
      <c r="S74" s="24">
        <v>0</v>
      </c>
    </row>
    <row r="75" spans="1:19" ht="15.95" customHeight="1">
      <c r="A75" s="56"/>
      <c r="B75" s="71" t="s">
        <v>26</v>
      </c>
      <c r="D75" s="49"/>
      <c r="F75" s="46"/>
      <c r="G75" s="23"/>
      <c r="I75" s="46"/>
      <c r="J75" s="23"/>
      <c r="L75" s="46"/>
      <c r="M75" s="23"/>
      <c r="N75" s="4"/>
      <c r="O75" s="46"/>
      <c r="P75" s="24"/>
      <c r="Q75" s="97"/>
    </row>
    <row r="76" spans="1:19" ht="15.95" customHeight="1">
      <c r="A76" s="56">
        <v>5251</v>
      </c>
      <c r="B76" s="8" t="s">
        <v>77</v>
      </c>
      <c r="C76" s="7"/>
      <c r="D76" s="47">
        <v>0</v>
      </c>
      <c r="F76" s="48">
        <v>0</v>
      </c>
      <c r="G76" s="23">
        <f t="shared" si="12"/>
        <v>0</v>
      </c>
      <c r="I76" s="48">
        <v>0</v>
      </c>
      <c r="J76" s="23">
        <f t="shared" si="13"/>
        <v>0</v>
      </c>
      <c r="L76" s="48">
        <v>0</v>
      </c>
      <c r="M76" s="23">
        <f t="shared" si="14"/>
        <v>0</v>
      </c>
      <c r="N76" s="23"/>
      <c r="O76" s="48">
        <f t="shared" ref="O76:O81" si="18">F76+I76+L76</f>
        <v>0</v>
      </c>
      <c r="P76" s="24">
        <f t="shared" ref="P76:P81" si="19">+G76+J76+M76</f>
        <v>0</v>
      </c>
      <c r="Q76" s="97"/>
      <c r="R76" s="22" t="e">
        <f t="shared" ref="R76:R81" si="20">S76/P76</f>
        <v>#DIV/0!</v>
      </c>
      <c r="S76" s="24">
        <v>0</v>
      </c>
    </row>
    <row r="77" spans="1:19" ht="15.95" customHeight="1">
      <c r="A77" s="56">
        <v>5256</v>
      </c>
      <c r="B77" s="8" t="s">
        <v>78</v>
      </c>
      <c r="C77" s="7"/>
      <c r="D77" s="47">
        <v>0</v>
      </c>
      <c r="F77" s="48">
        <v>0</v>
      </c>
      <c r="G77" s="23">
        <f t="shared" si="12"/>
        <v>0</v>
      </c>
      <c r="I77" s="48">
        <v>0</v>
      </c>
      <c r="J77" s="23">
        <f t="shared" si="13"/>
        <v>0</v>
      </c>
      <c r="L77" s="48">
        <v>0</v>
      </c>
      <c r="M77" s="23">
        <f t="shared" si="14"/>
        <v>0</v>
      </c>
      <c r="N77" s="23"/>
      <c r="O77" s="48">
        <f t="shared" si="18"/>
        <v>0</v>
      </c>
      <c r="P77" s="24">
        <f t="shared" si="19"/>
        <v>0</v>
      </c>
      <c r="Q77" s="97"/>
      <c r="R77" s="22" t="e">
        <f t="shared" si="20"/>
        <v>#DIV/0!</v>
      </c>
      <c r="S77" s="24">
        <v>0</v>
      </c>
    </row>
    <row r="78" spans="1:19" ht="15.75" customHeight="1">
      <c r="A78" s="56">
        <v>5254</v>
      </c>
      <c r="B78" s="8" t="s">
        <v>79</v>
      </c>
      <c r="C78" s="7"/>
      <c r="D78" s="47">
        <v>0</v>
      </c>
      <c r="F78" s="48">
        <v>0</v>
      </c>
      <c r="G78" s="23">
        <f t="shared" si="12"/>
        <v>0</v>
      </c>
      <c r="I78" s="48">
        <v>0</v>
      </c>
      <c r="J78" s="23">
        <f t="shared" si="13"/>
        <v>0</v>
      </c>
      <c r="L78" s="48">
        <v>0</v>
      </c>
      <c r="M78" s="23">
        <f t="shared" si="14"/>
        <v>0</v>
      </c>
      <c r="N78" s="23"/>
      <c r="O78" s="48">
        <f t="shared" si="18"/>
        <v>0</v>
      </c>
      <c r="P78" s="24">
        <f t="shared" si="19"/>
        <v>0</v>
      </c>
      <c r="Q78" s="97"/>
      <c r="R78" s="22" t="e">
        <f t="shared" si="20"/>
        <v>#DIV/0!</v>
      </c>
      <c r="S78" s="24">
        <v>0</v>
      </c>
    </row>
    <row r="79" spans="1:19" ht="15.95" customHeight="1">
      <c r="A79" s="56">
        <v>5255</v>
      </c>
      <c r="B79" s="8" t="s">
        <v>80</v>
      </c>
      <c r="C79" s="7"/>
      <c r="D79" s="47">
        <v>0</v>
      </c>
      <c r="F79" s="48">
        <v>0</v>
      </c>
      <c r="G79" s="23">
        <f t="shared" si="12"/>
        <v>0</v>
      </c>
      <c r="I79" s="48">
        <v>0</v>
      </c>
      <c r="J79" s="23">
        <f t="shared" si="13"/>
        <v>0</v>
      </c>
      <c r="L79" s="48">
        <v>0</v>
      </c>
      <c r="M79" s="23">
        <f t="shared" si="14"/>
        <v>0</v>
      </c>
      <c r="N79" s="23"/>
      <c r="O79" s="48">
        <f t="shared" si="18"/>
        <v>0</v>
      </c>
      <c r="P79" s="24">
        <f t="shared" si="19"/>
        <v>0</v>
      </c>
      <c r="Q79" s="97"/>
      <c r="R79" s="22" t="e">
        <f t="shared" si="20"/>
        <v>#DIV/0!</v>
      </c>
      <c r="S79" s="24">
        <v>0</v>
      </c>
    </row>
    <row r="80" spans="1:19" ht="15.95" customHeight="1">
      <c r="A80" s="56">
        <v>5250</v>
      </c>
      <c r="B80" s="8" t="s">
        <v>81</v>
      </c>
      <c r="C80" s="7"/>
      <c r="D80" s="47">
        <v>0</v>
      </c>
      <c r="F80" s="48">
        <v>0</v>
      </c>
      <c r="G80" s="23">
        <f t="shared" si="12"/>
        <v>0</v>
      </c>
      <c r="I80" s="48">
        <v>0</v>
      </c>
      <c r="J80" s="23">
        <f t="shared" si="13"/>
        <v>0</v>
      </c>
      <c r="L80" s="48">
        <v>0</v>
      </c>
      <c r="M80" s="23">
        <f t="shared" si="14"/>
        <v>0</v>
      </c>
      <c r="N80" s="23"/>
      <c r="O80" s="48">
        <f t="shared" si="18"/>
        <v>0</v>
      </c>
      <c r="P80" s="24">
        <f t="shared" si="19"/>
        <v>0</v>
      </c>
      <c r="Q80" s="97"/>
      <c r="R80" s="22" t="e">
        <f t="shared" si="20"/>
        <v>#DIV/0!</v>
      </c>
      <c r="S80" s="24">
        <v>0</v>
      </c>
    </row>
    <row r="81" spans="1:19" ht="15.95" customHeight="1">
      <c r="A81" s="56">
        <v>5252</v>
      </c>
      <c r="B81" s="8" t="s">
        <v>82</v>
      </c>
      <c r="C81" s="7"/>
      <c r="D81" s="47">
        <v>0</v>
      </c>
      <c r="F81" s="48">
        <v>0</v>
      </c>
      <c r="G81" s="23">
        <f t="shared" si="12"/>
        <v>0</v>
      </c>
      <c r="I81" s="48">
        <v>0</v>
      </c>
      <c r="J81" s="23">
        <f t="shared" si="13"/>
        <v>0</v>
      </c>
      <c r="L81" s="48">
        <v>0</v>
      </c>
      <c r="M81" s="23">
        <f t="shared" si="14"/>
        <v>0</v>
      </c>
      <c r="N81" s="23"/>
      <c r="O81" s="48">
        <f t="shared" si="18"/>
        <v>0</v>
      </c>
      <c r="P81" s="24">
        <f t="shared" si="19"/>
        <v>0</v>
      </c>
      <c r="Q81" s="97"/>
      <c r="R81" s="22" t="e">
        <f t="shared" si="20"/>
        <v>#DIV/0!</v>
      </c>
      <c r="S81" s="24">
        <v>0</v>
      </c>
    </row>
    <row r="82" spans="1:19" ht="15.95" customHeight="1">
      <c r="A82" s="56"/>
      <c r="B82" s="71" t="s">
        <v>27</v>
      </c>
      <c r="D82" s="49"/>
      <c r="F82" s="46"/>
      <c r="G82" s="23"/>
      <c r="I82" s="46"/>
      <c r="J82" s="23"/>
      <c r="L82" s="46"/>
      <c r="M82" s="23"/>
      <c r="N82" s="4"/>
      <c r="O82" s="46"/>
      <c r="P82" s="24"/>
      <c r="Q82" s="97"/>
    </row>
    <row r="83" spans="1:19" ht="15.95" customHeight="1">
      <c r="A83" s="56">
        <v>5241</v>
      </c>
      <c r="B83" s="8" t="s">
        <v>85</v>
      </c>
      <c r="C83" s="7"/>
      <c r="D83" s="47">
        <v>0</v>
      </c>
      <c r="F83" s="48">
        <v>0</v>
      </c>
      <c r="G83" s="23">
        <f t="shared" si="12"/>
        <v>0</v>
      </c>
      <c r="I83" s="48">
        <v>0</v>
      </c>
      <c r="J83" s="23">
        <f t="shared" si="13"/>
        <v>0</v>
      </c>
      <c r="L83" s="48">
        <v>0</v>
      </c>
      <c r="M83" s="23">
        <f t="shared" si="14"/>
        <v>0</v>
      </c>
      <c r="N83" s="23"/>
      <c r="O83" s="48">
        <f>F83+I83+L83</f>
        <v>0</v>
      </c>
      <c r="P83" s="24">
        <f>+G83+J83+M83</f>
        <v>0</v>
      </c>
      <c r="Q83" s="97"/>
      <c r="R83" s="22" t="e">
        <f>S83/P83</f>
        <v>#DIV/0!</v>
      </c>
      <c r="S83" s="24">
        <v>0</v>
      </c>
    </row>
    <row r="84" spans="1:19" ht="15.95" customHeight="1">
      <c r="A84" s="56">
        <v>5243</v>
      </c>
      <c r="B84" s="8" t="s">
        <v>84</v>
      </c>
      <c r="C84" s="7"/>
      <c r="D84" s="47">
        <v>0</v>
      </c>
      <c r="F84" s="48">
        <v>0</v>
      </c>
      <c r="G84" s="23">
        <f t="shared" si="12"/>
        <v>0</v>
      </c>
      <c r="I84" s="48">
        <v>0</v>
      </c>
      <c r="J84" s="23">
        <f t="shared" si="13"/>
        <v>0</v>
      </c>
      <c r="L84" s="48">
        <v>0</v>
      </c>
      <c r="M84" s="23">
        <f t="shared" si="14"/>
        <v>0</v>
      </c>
      <c r="N84" s="23"/>
      <c r="O84" s="48">
        <f>F84+I84+L84</f>
        <v>0</v>
      </c>
      <c r="P84" s="24">
        <f>+G84+J84+M84</f>
        <v>0</v>
      </c>
      <c r="Q84" s="97"/>
      <c r="R84" s="22" t="e">
        <f>S84/P84</f>
        <v>#DIV/0!</v>
      </c>
      <c r="S84" s="24">
        <v>0</v>
      </c>
    </row>
    <row r="85" spans="1:19" ht="15.95" customHeight="1">
      <c r="A85" s="56"/>
      <c r="B85" s="71" t="s">
        <v>54</v>
      </c>
      <c r="D85" s="49"/>
      <c r="F85" s="46"/>
      <c r="G85" s="23"/>
      <c r="I85" s="46"/>
      <c r="J85" s="23"/>
      <c r="L85" s="46"/>
      <c r="M85" s="23"/>
      <c r="N85" s="4"/>
      <c r="O85" s="46"/>
      <c r="P85" s="24"/>
      <c r="Q85" s="97"/>
    </row>
    <row r="86" spans="1:19" ht="15.95" customHeight="1">
      <c r="A86" s="56">
        <v>5200</v>
      </c>
      <c r="B86" s="8" t="s">
        <v>48</v>
      </c>
      <c r="C86" s="7"/>
      <c r="D86" s="47">
        <v>0</v>
      </c>
      <c r="F86" s="48">
        <v>0</v>
      </c>
      <c r="G86" s="23">
        <f t="shared" si="12"/>
        <v>0</v>
      </c>
      <c r="I86" s="48">
        <v>0</v>
      </c>
      <c r="J86" s="23">
        <f t="shared" si="13"/>
        <v>0</v>
      </c>
      <c r="L86" s="48">
        <v>0</v>
      </c>
      <c r="M86" s="23">
        <f t="shared" si="14"/>
        <v>0</v>
      </c>
      <c r="N86" s="23"/>
      <c r="O86" s="48">
        <f t="shared" ref="O86:O93" si="21">F86+I86+L86</f>
        <v>0</v>
      </c>
      <c r="P86" s="24">
        <f t="shared" ref="P86:P93" si="22">+G86+J86+M86</f>
        <v>0</v>
      </c>
      <c r="Q86" s="97"/>
      <c r="R86" s="22" t="e">
        <f t="shared" ref="R86:R91" si="23">S86/P86</f>
        <v>#DIV/0!</v>
      </c>
      <c r="S86" s="24">
        <v>0</v>
      </c>
    </row>
    <row r="87" spans="1:19" ht="15.95" customHeight="1">
      <c r="A87" s="56">
        <v>5205</v>
      </c>
      <c r="B87" s="8" t="s">
        <v>88</v>
      </c>
      <c r="C87" s="7"/>
      <c r="D87" s="47">
        <v>0</v>
      </c>
      <c r="F87" s="48">
        <v>0</v>
      </c>
      <c r="G87" s="23">
        <f t="shared" si="12"/>
        <v>0</v>
      </c>
      <c r="I87" s="48">
        <v>0</v>
      </c>
      <c r="J87" s="23">
        <f t="shared" si="13"/>
        <v>0</v>
      </c>
      <c r="L87" s="48">
        <v>0</v>
      </c>
      <c r="M87" s="23">
        <f t="shared" si="14"/>
        <v>0</v>
      </c>
      <c r="N87" s="23"/>
      <c r="O87" s="48">
        <f t="shared" si="21"/>
        <v>0</v>
      </c>
      <c r="P87" s="24">
        <f t="shared" si="22"/>
        <v>0</v>
      </c>
      <c r="Q87" s="97"/>
      <c r="R87" s="22" t="e">
        <f t="shared" si="23"/>
        <v>#DIV/0!</v>
      </c>
      <c r="S87" s="24">
        <v>0</v>
      </c>
    </row>
    <row r="88" spans="1:19" ht="15.95" customHeight="1">
      <c r="A88" s="56">
        <v>5207</v>
      </c>
      <c r="B88" s="9" t="s">
        <v>118</v>
      </c>
      <c r="C88" s="10"/>
      <c r="D88" s="47">
        <v>0</v>
      </c>
      <c r="F88" s="48">
        <v>0</v>
      </c>
      <c r="G88" s="23">
        <f t="shared" si="12"/>
        <v>0</v>
      </c>
      <c r="I88" s="48">
        <v>0</v>
      </c>
      <c r="J88" s="23">
        <f t="shared" si="13"/>
        <v>0</v>
      </c>
      <c r="L88" s="48">
        <v>0</v>
      </c>
      <c r="M88" s="23">
        <f t="shared" si="14"/>
        <v>0</v>
      </c>
      <c r="N88" s="23"/>
      <c r="O88" s="48">
        <f t="shared" si="21"/>
        <v>0</v>
      </c>
      <c r="P88" s="24">
        <f t="shared" si="22"/>
        <v>0</v>
      </c>
      <c r="Q88" s="97"/>
      <c r="R88" s="22" t="e">
        <f t="shared" si="23"/>
        <v>#DIV/0!</v>
      </c>
      <c r="S88" s="24">
        <v>0</v>
      </c>
    </row>
    <row r="89" spans="1:19" ht="15.95" customHeight="1">
      <c r="A89" s="56"/>
      <c r="B89" s="96" t="s">
        <v>111</v>
      </c>
      <c r="C89" s="10"/>
      <c r="D89" s="47">
        <v>0</v>
      </c>
      <c r="F89" s="48">
        <v>0</v>
      </c>
      <c r="G89" s="23">
        <f t="shared" si="12"/>
        <v>0</v>
      </c>
      <c r="I89" s="48">
        <v>0</v>
      </c>
      <c r="J89" s="23">
        <f t="shared" si="13"/>
        <v>0</v>
      </c>
      <c r="L89" s="48">
        <v>0</v>
      </c>
      <c r="M89" s="23">
        <f t="shared" si="14"/>
        <v>0</v>
      </c>
      <c r="N89" s="23"/>
      <c r="O89" s="48">
        <f t="shared" si="21"/>
        <v>0</v>
      </c>
      <c r="P89" s="24">
        <f t="shared" si="22"/>
        <v>0</v>
      </c>
      <c r="Q89" s="97"/>
      <c r="R89" s="22" t="e">
        <f t="shared" si="23"/>
        <v>#DIV/0!</v>
      </c>
      <c r="S89" s="24">
        <v>0</v>
      </c>
    </row>
    <row r="90" spans="1:19" ht="15.95" customHeight="1">
      <c r="A90" s="56"/>
      <c r="B90" s="96" t="s">
        <v>57</v>
      </c>
      <c r="C90" s="10"/>
      <c r="D90" s="47">
        <v>0</v>
      </c>
      <c r="F90" s="48">
        <v>0</v>
      </c>
      <c r="G90" s="23">
        <f t="shared" si="12"/>
        <v>0</v>
      </c>
      <c r="I90" s="48">
        <v>0</v>
      </c>
      <c r="J90" s="23">
        <f t="shared" si="13"/>
        <v>0</v>
      </c>
      <c r="L90" s="48">
        <v>0</v>
      </c>
      <c r="M90" s="23">
        <f t="shared" si="14"/>
        <v>0</v>
      </c>
      <c r="N90" s="23"/>
      <c r="O90" s="48">
        <f t="shared" si="21"/>
        <v>0</v>
      </c>
      <c r="P90" s="24">
        <f t="shared" si="22"/>
        <v>0</v>
      </c>
      <c r="Q90" s="97"/>
      <c r="R90" s="22" t="e">
        <f t="shared" si="23"/>
        <v>#DIV/0!</v>
      </c>
      <c r="S90" s="24">
        <v>0</v>
      </c>
    </row>
    <row r="91" spans="1:19" ht="15.95" customHeight="1">
      <c r="A91" s="56"/>
      <c r="B91" s="96" t="s">
        <v>116</v>
      </c>
      <c r="C91" s="10"/>
      <c r="D91" s="47">
        <v>0</v>
      </c>
      <c r="F91" s="48">
        <v>0</v>
      </c>
      <c r="G91" s="23">
        <f t="shared" si="12"/>
        <v>0</v>
      </c>
      <c r="I91" s="48">
        <v>0</v>
      </c>
      <c r="J91" s="23">
        <f t="shared" si="13"/>
        <v>0</v>
      </c>
      <c r="L91" s="48">
        <v>0</v>
      </c>
      <c r="M91" s="23">
        <f t="shared" si="14"/>
        <v>0</v>
      </c>
      <c r="N91" s="23"/>
      <c r="O91" s="48">
        <f t="shared" si="21"/>
        <v>0</v>
      </c>
      <c r="P91" s="24">
        <f t="shared" si="22"/>
        <v>0</v>
      </c>
      <c r="Q91" s="97"/>
      <c r="R91" s="22" t="e">
        <f t="shared" si="23"/>
        <v>#DIV/0!</v>
      </c>
      <c r="S91" s="24">
        <v>0</v>
      </c>
    </row>
    <row r="92" spans="1:19" ht="15.95" customHeight="1">
      <c r="A92" s="56"/>
      <c r="B92" s="96" t="s">
        <v>117</v>
      </c>
      <c r="C92" s="10"/>
      <c r="D92" s="47">
        <v>0</v>
      </c>
      <c r="F92" s="48">
        <v>0</v>
      </c>
      <c r="G92" s="23">
        <f t="shared" si="12"/>
        <v>0</v>
      </c>
      <c r="I92" s="48">
        <v>0</v>
      </c>
      <c r="J92" s="23">
        <f t="shared" si="13"/>
        <v>0</v>
      </c>
      <c r="L92" s="48">
        <v>0</v>
      </c>
      <c r="M92" s="23">
        <f t="shared" si="14"/>
        <v>0</v>
      </c>
      <c r="N92" s="23"/>
      <c r="O92" s="48">
        <f t="shared" si="21"/>
        <v>0</v>
      </c>
      <c r="P92" s="24">
        <f t="shared" si="22"/>
        <v>0</v>
      </c>
      <c r="Q92" s="97"/>
      <c r="R92" s="22" t="e">
        <f>S92/P92</f>
        <v>#DIV/0!</v>
      </c>
      <c r="S92" s="24">
        <v>0</v>
      </c>
    </row>
    <row r="93" spans="1:19" ht="15.75" customHeight="1">
      <c r="A93" s="56">
        <v>5209</v>
      </c>
      <c r="B93" s="9" t="s">
        <v>90</v>
      </c>
      <c r="C93" s="10"/>
      <c r="D93" s="47">
        <v>0</v>
      </c>
      <c r="F93" s="48">
        <v>0</v>
      </c>
      <c r="G93" s="23">
        <f t="shared" si="12"/>
        <v>0</v>
      </c>
      <c r="I93" s="48">
        <v>0</v>
      </c>
      <c r="J93" s="23">
        <f t="shared" si="13"/>
        <v>0</v>
      </c>
      <c r="L93" s="48">
        <v>0</v>
      </c>
      <c r="M93" s="23">
        <f t="shared" si="14"/>
        <v>0</v>
      </c>
      <c r="N93" s="23"/>
      <c r="O93" s="48">
        <f t="shared" si="21"/>
        <v>0</v>
      </c>
      <c r="P93" s="24">
        <f t="shared" si="22"/>
        <v>0</v>
      </c>
      <c r="Q93" s="97"/>
      <c r="R93" s="22" t="e">
        <f>S93/P93</f>
        <v>#DIV/0!</v>
      </c>
      <c r="S93" s="24">
        <v>0</v>
      </c>
    </row>
    <row r="94" spans="1:19" ht="15.95" customHeight="1">
      <c r="A94" s="56"/>
      <c r="B94" s="71" t="s">
        <v>123</v>
      </c>
      <c r="D94" s="49"/>
      <c r="F94" s="46"/>
      <c r="G94" s="23"/>
      <c r="I94" s="46"/>
      <c r="J94" s="23"/>
      <c r="L94" s="46"/>
      <c r="M94" s="23"/>
      <c r="N94" s="4"/>
      <c r="O94" s="46"/>
      <c r="P94" s="24"/>
      <c r="Q94" s="97"/>
    </row>
    <row r="95" spans="1:19" ht="15.95" customHeight="1">
      <c r="A95" s="56">
        <v>5402</v>
      </c>
      <c r="B95" s="8" t="s">
        <v>126</v>
      </c>
      <c r="C95" s="7"/>
      <c r="D95" s="47">
        <v>0</v>
      </c>
      <c r="F95" s="48">
        <v>0</v>
      </c>
      <c r="G95" s="23">
        <f t="shared" si="12"/>
        <v>0</v>
      </c>
      <c r="I95" s="48">
        <v>0</v>
      </c>
      <c r="J95" s="23">
        <f t="shared" si="13"/>
        <v>0</v>
      </c>
      <c r="L95" s="48">
        <v>0</v>
      </c>
      <c r="M95" s="23">
        <f t="shared" si="14"/>
        <v>0</v>
      </c>
      <c r="N95" s="23"/>
      <c r="O95" s="48">
        <f>F95+I95+L95</f>
        <v>0</v>
      </c>
      <c r="P95" s="24">
        <f>+G95+J95+M95</f>
        <v>0</v>
      </c>
      <c r="Q95" s="97"/>
      <c r="R95" s="22" t="e">
        <f>S95/P95</f>
        <v>#DIV/0!</v>
      </c>
      <c r="S95" s="24">
        <v>0</v>
      </c>
    </row>
    <row r="96" spans="1:19" ht="15.95" customHeight="1">
      <c r="A96" s="56"/>
      <c r="B96" s="71" t="s">
        <v>124</v>
      </c>
      <c r="D96" s="49"/>
      <c r="F96" s="46"/>
      <c r="G96" s="23"/>
      <c r="I96" s="46"/>
      <c r="J96" s="23"/>
      <c r="L96" s="46"/>
      <c r="M96" s="23"/>
      <c r="N96" s="4"/>
      <c r="O96" s="46"/>
      <c r="P96" s="24"/>
      <c r="Q96" s="97"/>
    </row>
    <row r="97" spans="1:19" ht="15.95" customHeight="1">
      <c r="A97" s="56">
        <v>5404</v>
      </c>
      <c r="B97" s="8" t="s">
        <v>44</v>
      </c>
      <c r="C97" s="7"/>
      <c r="D97" s="47">
        <v>0</v>
      </c>
      <c r="F97" s="48">
        <v>0</v>
      </c>
      <c r="G97" s="23">
        <f t="shared" si="12"/>
        <v>0</v>
      </c>
      <c r="I97" s="48">
        <v>0</v>
      </c>
      <c r="J97" s="23">
        <f t="shared" si="13"/>
        <v>0</v>
      </c>
      <c r="L97" s="48">
        <v>0</v>
      </c>
      <c r="M97" s="23">
        <f t="shared" si="14"/>
        <v>0</v>
      </c>
      <c r="N97" s="23"/>
      <c r="O97" s="48">
        <f>F97+I97+L97</f>
        <v>0</v>
      </c>
      <c r="P97" s="24">
        <f>+G97+J97+M97</f>
        <v>0</v>
      </c>
      <c r="Q97" s="97"/>
      <c r="R97" s="22" t="e">
        <f>S97/P97</f>
        <v>#DIV/0!</v>
      </c>
      <c r="S97" s="24">
        <v>0</v>
      </c>
    </row>
    <row r="98" spans="1:19" s="12" customFormat="1" ht="15.95" customHeight="1">
      <c r="A98" s="56"/>
      <c r="B98" s="70" t="s">
        <v>47</v>
      </c>
      <c r="C98" s="63"/>
      <c r="D98" s="65"/>
      <c r="F98" s="64"/>
      <c r="G98" s="23"/>
      <c r="I98" s="64"/>
      <c r="J98" s="23"/>
      <c r="L98" s="64"/>
      <c r="M98" s="23"/>
      <c r="N98" s="24"/>
      <c r="O98" s="64"/>
      <c r="P98" s="24"/>
      <c r="Q98" s="97"/>
      <c r="R98" s="1"/>
      <c r="S98" s="1"/>
    </row>
    <row r="99" spans="1:19" ht="15.95" customHeight="1">
      <c r="A99" s="56">
        <v>5405</v>
      </c>
      <c r="B99" s="10" t="s">
        <v>125</v>
      </c>
      <c r="C99" s="10"/>
      <c r="D99" s="47">
        <v>0</v>
      </c>
      <c r="F99" s="48">
        <v>0</v>
      </c>
      <c r="G99" s="23">
        <f t="shared" si="12"/>
        <v>0</v>
      </c>
      <c r="I99" s="48">
        <v>0</v>
      </c>
      <c r="J99" s="23">
        <f t="shared" si="13"/>
        <v>0</v>
      </c>
      <c r="L99" s="48">
        <v>0</v>
      </c>
      <c r="M99" s="23">
        <f t="shared" si="14"/>
        <v>0</v>
      </c>
      <c r="N99" s="23"/>
      <c r="O99" s="48">
        <f>F99+I99+L99</f>
        <v>0</v>
      </c>
      <c r="P99" s="24">
        <f>+G99+J99+M99</f>
        <v>0</v>
      </c>
      <c r="Q99" s="97"/>
      <c r="R99" s="22" t="e">
        <f>S99/P99</f>
        <v>#DIV/0!</v>
      </c>
      <c r="S99" s="24">
        <v>0</v>
      </c>
    </row>
    <row r="100" spans="1:19" ht="15.95" customHeight="1">
      <c r="A100" s="56">
        <v>5406</v>
      </c>
      <c r="B100" s="61" t="s">
        <v>45</v>
      </c>
      <c r="C100" s="61"/>
      <c r="D100" s="47">
        <v>0</v>
      </c>
      <c r="F100" s="48">
        <v>0</v>
      </c>
      <c r="G100" s="23">
        <f t="shared" si="12"/>
        <v>0</v>
      </c>
      <c r="I100" s="48">
        <v>0</v>
      </c>
      <c r="J100" s="23">
        <f t="shared" si="13"/>
        <v>0</v>
      </c>
      <c r="L100" s="48">
        <v>0</v>
      </c>
      <c r="M100" s="23">
        <f t="shared" si="14"/>
        <v>0</v>
      </c>
      <c r="N100" s="23"/>
      <c r="O100" s="48">
        <f>F100+I100+L100</f>
        <v>0</v>
      </c>
      <c r="P100" s="24">
        <f>+G100+J100+M100</f>
        <v>0</v>
      </c>
      <c r="Q100" s="102"/>
      <c r="R100" s="22" t="e">
        <f>S100/P100</f>
        <v>#DIV/0!</v>
      </c>
      <c r="S100" s="24">
        <v>0</v>
      </c>
    </row>
    <row r="101" spans="1:19" s="12" customFormat="1" ht="15.95" customHeight="1">
      <c r="A101" s="56"/>
      <c r="B101" s="69" t="s">
        <v>64</v>
      </c>
      <c r="C101" s="34"/>
      <c r="D101" s="65"/>
      <c r="F101" s="66"/>
      <c r="G101" s="23"/>
      <c r="I101" s="66"/>
      <c r="J101" s="23"/>
      <c r="L101" s="66"/>
      <c r="M101" s="23"/>
      <c r="N101" s="33"/>
      <c r="O101" s="66"/>
      <c r="P101" s="24"/>
      <c r="Q101" s="102"/>
      <c r="R101" s="75"/>
      <c r="S101" s="1"/>
    </row>
    <row r="102" spans="1:19" ht="15.95" customHeight="1">
      <c r="A102" s="56">
        <v>5521</v>
      </c>
      <c r="B102" s="9" t="s">
        <v>110</v>
      </c>
      <c r="C102" s="10"/>
      <c r="D102" s="47">
        <v>0</v>
      </c>
      <c r="F102" s="48">
        <v>0</v>
      </c>
      <c r="G102" s="23">
        <f t="shared" si="12"/>
        <v>0</v>
      </c>
      <c r="I102" s="48">
        <v>0</v>
      </c>
      <c r="J102" s="23">
        <f t="shared" si="13"/>
        <v>0</v>
      </c>
      <c r="L102" s="48">
        <v>0</v>
      </c>
      <c r="M102" s="23">
        <f t="shared" si="14"/>
        <v>0</v>
      </c>
      <c r="N102" s="23"/>
      <c r="O102" s="48">
        <f t="shared" ref="O102:O109" si="24">F102+I102+L102</f>
        <v>0</v>
      </c>
      <c r="P102" s="24">
        <f t="shared" ref="P102:P109" si="25">+G102+J102+M102</f>
        <v>0</v>
      </c>
      <c r="Q102" s="102"/>
      <c r="R102" s="22" t="e">
        <f t="shared" ref="R102:R109" si="26">S102/P102</f>
        <v>#DIV/0!</v>
      </c>
      <c r="S102" s="24">
        <v>0</v>
      </c>
    </row>
    <row r="103" spans="1:19" ht="15.95" customHeight="1">
      <c r="A103" s="56">
        <v>5524</v>
      </c>
      <c r="B103" s="9" t="s">
        <v>55</v>
      </c>
      <c r="C103" s="10"/>
      <c r="D103" s="47">
        <v>0</v>
      </c>
      <c r="F103" s="48">
        <v>0</v>
      </c>
      <c r="G103" s="23">
        <f t="shared" si="12"/>
        <v>0</v>
      </c>
      <c r="I103" s="48">
        <v>0</v>
      </c>
      <c r="J103" s="23">
        <f t="shared" si="13"/>
        <v>0</v>
      </c>
      <c r="L103" s="48">
        <v>0</v>
      </c>
      <c r="M103" s="23">
        <f t="shared" si="14"/>
        <v>0</v>
      </c>
      <c r="N103" s="23"/>
      <c r="O103" s="48">
        <f t="shared" si="24"/>
        <v>0</v>
      </c>
      <c r="P103" s="24">
        <f t="shared" si="25"/>
        <v>0</v>
      </c>
      <c r="Q103" s="102"/>
      <c r="R103" s="22" t="e">
        <f t="shared" si="26"/>
        <v>#DIV/0!</v>
      </c>
      <c r="S103" s="24">
        <v>0</v>
      </c>
    </row>
    <row r="104" spans="1:19" ht="15.95" customHeight="1">
      <c r="A104" s="56">
        <v>5525</v>
      </c>
      <c r="B104" s="9" t="s">
        <v>56</v>
      </c>
      <c r="C104" s="10"/>
      <c r="D104" s="47">
        <v>0</v>
      </c>
      <c r="F104" s="48">
        <v>0</v>
      </c>
      <c r="G104" s="23">
        <f t="shared" si="12"/>
        <v>0</v>
      </c>
      <c r="I104" s="48">
        <v>0</v>
      </c>
      <c r="J104" s="23">
        <f t="shared" si="13"/>
        <v>0</v>
      </c>
      <c r="L104" s="48">
        <v>0</v>
      </c>
      <c r="M104" s="23">
        <f t="shared" si="14"/>
        <v>0</v>
      </c>
      <c r="N104" s="23"/>
      <c r="O104" s="48">
        <f t="shared" si="24"/>
        <v>0</v>
      </c>
      <c r="P104" s="24">
        <f t="shared" si="25"/>
        <v>0</v>
      </c>
      <c r="Q104" s="102"/>
      <c r="R104" s="22" t="e">
        <f t="shared" si="26"/>
        <v>#DIV/0!</v>
      </c>
      <c r="S104" s="24">
        <v>0</v>
      </c>
    </row>
    <row r="105" spans="1:19" ht="15.95" customHeight="1">
      <c r="A105" s="56">
        <v>5540</v>
      </c>
      <c r="B105" s="9" t="s">
        <v>131</v>
      </c>
      <c r="C105" s="10"/>
      <c r="D105" s="47">
        <v>0</v>
      </c>
      <c r="F105" s="48">
        <v>0</v>
      </c>
      <c r="G105" s="23">
        <f t="shared" si="12"/>
        <v>0</v>
      </c>
      <c r="I105" s="48">
        <v>0</v>
      </c>
      <c r="J105" s="23">
        <f t="shared" si="13"/>
        <v>0</v>
      </c>
      <c r="L105" s="48">
        <v>0</v>
      </c>
      <c r="M105" s="23">
        <f t="shared" si="14"/>
        <v>0</v>
      </c>
      <c r="N105" s="23"/>
      <c r="O105" s="48">
        <f t="shared" si="24"/>
        <v>0</v>
      </c>
      <c r="P105" s="24">
        <f t="shared" si="25"/>
        <v>0</v>
      </c>
      <c r="Q105" s="102"/>
      <c r="R105" s="22" t="e">
        <f t="shared" si="26"/>
        <v>#DIV/0!</v>
      </c>
      <c r="S105" s="24">
        <v>0</v>
      </c>
    </row>
    <row r="106" spans="1:19" ht="15.95" customHeight="1">
      <c r="A106" s="56">
        <v>5545</v>
      </c>
      <c r="B106" s="9" t="s">
        <v>113</v>
      </c>
      <c r="C106" s="10"/>
      <c r="D106" s="47">
        <v>0</v>
      </c>
      <c r="F106" s="48">
        <v>0</v>
      </c>
      <c r="G106" s="23">
        <f t="shared" si="12"/>
        <v>0</v>
      </c>
      <c r="I106" s="48">
        <v>0</v>
      </c>
      <c r="J106" s="23">
        <f t="shared" si="13"/>
        <v>0</v>
      </c>
      <c r="L106" s="48">
        <v>0</v>
      </c>
      <c r="M106" s="23">
        <f t="shared" si="14"/>
        <v>0</v>
      </c>
      <c r="N106" s="23"/>
      <c r="O106" s="48">
        <f t="shared" si="24"/>
        <v>0</v>
      </c>
      <c r="P106" s="24">
        <f t="shared" si="25"/>
        <v>0</v>
      </c>
      <c r="Q106" s="102"/>
      <c r="R106" s="22" t="e">
        <f t="shared" si="26"/>
        <v>#DIV/0!</v>
      </c>
      <c r="S106" s="24">
        <v>0</v>
      </c>
    </row>
    <row r="107" spans="1:19" ht="15.75" customHeight="1">
      <c r="A107" s="56">
        <v>5547</v>
      </c>
      <c r="B107" s="9" t="s">
        <v>112</v>
      </c>
      <c r="C107" s="10"/>
      <c r="D107" s="47">
        <v>0</v>
      </c>
      <c r="F107" s="48">
        <v>0</v>
      </c>
      <c r="G107" s="23">
        <f t="shared" si="12"/>
        <v>0</v>
      </c>
      <c r="I107" s="48">
        <v>0</v>
      </c>
      <c r="J107" s="23">
        <f t="shared" si="13"/>
        <v>0</v>
      </c>
      <c r="L107" s="48">
        <v>0</v>
      </c>
      <c r="M107" s="23">
        <f t="shared" si="14"/>
        <v>0</v>
      </c>
      <c r="N107" s="23"/>
      <c r="O107" s="48">
        <f t="shared" si="24"/>
        <v>0</v>
      </c>
      <c r="P107" s="24">
        <f t="shared" si="25"/>
        <v>0</v>
      </c>
      <c r="Q107" s="102"/>
      <c r="R107" s="22" t="e">
        <f t="shared" si="26"/>
        <v>#DIV/0!</v>
      </c>
      <c r="S107" s="24">
        <v>0</v>
      </c>
    </row>
    <row r="108" spans="1:19" ht="15.95" customHeight="1">
      <c r="A108" s="56">
        <v>5559</v>
      </c>
      <c r="B108" s="9" t="s">
        <v>115</v>
      </c>
      <c r="C108" s="10"/>
      <c r="D108" s="47">
        <v>0</v>
      </c>
      <c r="F108" s="48">
        <v>0</v>
      </c>
      <c r="G108" s="23">
        <f t="shared" si="12"/>
        <v>0</v>
      </c>
      <c r="I108" s="48">
        <v>0</v>
      </c>
      <c r="J108" s="23">
        <f t="shared" si="13"/>
        <v>0</v>
      </c>
      <c r="L108" s="48">
        <v>0</v>
      </c>
      <c r="M108" s="23">
        <f t="shared" si="14"/>
        <v>0</v>
      </c>
      <c r="N108" s="23"/>
      <c r="O108" s="48">
        <f t="shared" si="24"/>
        <v>0</v>
      </c>
      <c r="P108" s="24">
        <f t="shared" si="25"/>
        <v>0</v>
      </c>
      <c r="Q108" s="102"/>
      <c r="R108" s="22" t="e">
        <f t="shared" si="26"/>
        <v>#DIV/0!</v>
      </c>
      <c r="S108" s="24">
        <v>0</v>
      </c>
    </row>
    <row r="109" spans="1:19" ht="15.95" customHeight="1">
      <c r="A109" s="56">
        <v>5585</v>
      </c>
      <c r="B109" s="9" t="s">
        <v>58</v>
      </c>
      <c r="C109" s="10"/>
      <c r="D109" s="47">
        <v>0</v>
      </c>
      <c r="F109" s="48">
        <v>0</v>
      </c>
      <c r="G109" s="23">
        <f t="shared" si="12"/>
        <v>0</v>
      </c>
      <c r="I109" s="48">
        <v>0</v>
      </c>
      <c r="J109" s="23">
        <f t="shared" si="13"/>
        <v>0</v>
      </c>
      <c r="L109" s="48">
        <v>0</v>
      </c>
      <c r="M109" s="23">
        <f t="shared" si="14"/>
        <v>0</v>
      </c>
      <c r="N109" s="23"/>
      <c r="O109" s="48">
        <f t="shared" si="24"/>
        <v>0</v>
      </c>
      <c r="P109" s="24">
        <f t="shared" si="25"/>
        <v>0</v>
      </c>
      <c r="Q109" s="102"/>
      <c r="R109" s="22" t="e">
        <f t="shared" si="26"/>
        <v>#DIV/0!</v>
      </c>
      <c r="S109" s="24">
        <v>0</v>
      </c>
    </row>
    <row r="110" spans="1:19" s="12" customFormat="1" ht="15.95" customHeight="1">
      <c r="A110" s="56"/>
      <c r="B110" s="69" t="s">
        <v>109</v>
      </c>
      <c r="C110" s="68"/>
      <c r="D110" s="65"/>
      <c r="F110" s="66"/>
      <c r="G110" s="23"/>
      <c r="I110" s="66"/>
      <c r="J110" s="23"/>
      <c r="L110" s="66"/>
      <c r="M110" s="23"/>
      <c r="N110" s="33"/>
      <c r="O110" s="66"/>
      <c r="P110" s="24"/>
      <c r="Q110" s="102"/>
      <c r="R110" s="75"/>
      <c r="S110" s="75"/>
    </row>
    <row r="111" spans="1:19" ht="15.95" customHeight="1">
      <c r="A111" s="56">
        <v>5530</v>
      </c>
      <c r="B111" s="9" t="s">
        <v>107</v>
      </c>
      <c r="C111" s="10"/>
      <c r="D111" s="47">
        <v>0</v>
      </c>
      <c r="F111" s="48">
        <v>0</v>
      </c>
      <c r="G111" s="23">
        <f t="shared" si="12"/>
        <v>0</v>
      </c>
      <c r="I111" s="48">
        <v>0</v>
      </c>
      <c r="J111" s="23">
        <f t="shared" si="13"/>
        <v>0</v>
      </c>
      <c r="L111" s="48">
        <v>0</v>
      </c>
      <c r="M111" s="23">
        <f t="shared" si="14"/>
        <v>0</v>
      </c>
      <c r="N111" s="23"/>
      <c r="O111" s="48">
        <f>F111+I111+L111</f>
        <v>0</v>
      </c>
      <c r="P111" s="24">
        <f>+G111+J111+M111</f>
        <v>0</v>
      </c>
      <c r="Q111" s="102"/>
      <c r="R111" s="22" t="e">
        <f>S111/P111</f>
        <v>#DIV/0!</v>
      </c>
      <c r="S111" s="24">
        <v>0</v>
      </c>
    </row>
    <row r="112" spans="1:19" ht="15.95" customHeight="1">
      <c r="A112" s="56">
        <v>5550</v>
      </c>
      <c r="B112" s="8" t="s">
        <v>129</v>
      </c>
      <c r="C112" s="10"/>
      <c r="D112" s="47">
        <v>0</v>
      </c>
      <c r="F112" s="48">
        <v>0</v>
      </c>
      <c r="G112" s="23">
        <f t="shared" si="12"/>
        <v>0</v>
      </c>
      <c r="I112" s="48">
        <v>0</v>
      </c>
      <c r="J112" s="23">
        <f t="shared" si="13"/>
        <v>0</v>
      </c>
      <c r="L112" s="48">
        <v>0</v>
      </c>
      <c r="M112" s="23">
        <f t="shared" si="14"/>
        <v>0</v>
      </c>
      <c r="N112" s="23"/>
      <c r="O112" s="48">
        <f>F112+I112+L112</f>
        <v>0</v>
      </c>
      <c r="P112" s="24">
        <f>+G112+J112+M112</f>
        <v>0</v>
      </c>
      <c r="Q112" s="97"/>
      <c r="R112" s="22" t="e">
        <f>S112/P112</f>
        <v>#DIV/0!</v>
      </c>
      <c r="S112" s="24">
        <v>0</v>
      </c>
    </row>
    <row r="113" spans="1:19" ht="15.95" customHeight="1">
      <c r="A113" s="56">
        <v>5560</v>
      </c>
      <c r="B113" s="9" t="s">
        <v>108</v>
      </c>
      <c r="C113" s="10"/>
      <c r="D113" s="47">
        <v>0</v>
      </c>
      <c r="F113" s="48">
        <v>0</v>
      </c>
      <c r="G113" s="23">
        <f t="shared" si="12"/>
        <v>0</v>
      </c>
      <c r="I113" s="48">
        <v>0</v>
      </c>
      <c r="J113" s="23">
        <f t="shared" si="13"/>
        <v>0</v>
      </c>
      <c r="L113" s="48">
        <v>0</v>
      </c>
      <c r="M113" s="23">
        <f t="shared" si="14"/>
        <v>0</v>
      </c>
      <c r="N113" s="23"/>
      <c r="O113" s="48">
        <f>F113+I113+L113</f>
        <v>0</v>
      </c>
      <c r="P113" s="24">
        <f>+G113+J113+M113</f>
        <v>0</v>
      </c>
      <c r="Q113" s="102"/>
      <c r="R113" s="22" t="e">
        <f>S113/P113</f>
        <v>#DIV/0!</v>
      </c>
      <c r="S113" s="24">
        <v>0</v>
      </c>
    </row>
    <row r="114" spans="1:19" ht="15.95" customHeight="1">
      <c r="A114" s="56"/>
      <c r="B114" s="72" t="s">
        <v>20</v>
      </c>
      <c r="D114" s="49"/>
      <c r="F114" s="46"/>
      <c r="G114" s="23"/>
      <c r="I114" s="46"/>
      <c r="J114" s="23"/>
      <c r="L114" s="46"/>
      <c r="M114" s="23"/>
      <c r="N114" s="4"/>
      <c r="O114" s="46"/>
      <c r="P114" s="24"/>
      <c r="Q114" s="97"/>
    </row>
    <row r="115" spans="1:19" ht="15.95" customHeight="1">
      <c r="A115" s="56">
        <v>5231</v>
      </c>
      <c r="B115" s="8" t="s">
        <v>92</v>
      </c>
      <c r="C115" s="7"/>
      <c r="D115" s="47">
        <v>0</v>
      </c>
      <c r="F115" s="48">
        <v>0</v>
      </c>
      <c r="G115" s="23">
        <f t="shared" si="12"/>
        <v>0</v>
      </c>
      <c r="I115" s="48">
        <v>0</v>
      </c>
      <c r="J115" s="23">
        <f t="shared" si="13"/>
        <v>0</v>
      </c>
      <c r="L115" s="48">
        <v>0</v>
      </c>
      <c r="M115" s="23">
        <f t="shared" si="14"/>
        <v>0</v>
      </c>
      <c r="N115" s="23"/>
      <c r="O115" s="48">
        <f t="shared" ref="O115:O122" si="27">F115+I115+L115</f>
        <v>0</v>
      </c>
      <c r="P115" s="24">
        <f t="shared" ref="P115:P122" si="28">+G115+J115+M115</f>
        <v>0</v>
      </c>
      <c r="Q115" s="97"/>
      <c r="R115" s="22" t="e">
        <f t="shared" ref="R115:R122" si="29">S115/P115</f>
        <v>#DIV/0!</v>
      </c>
      <c r="S115" s="24">
        <v>0</v>
      </c>
    </row>
    <row r="116" spans="1:19" ht="15.95" customHeight="1">
      <c r="A116" s="56">
        <v>5231</v>
      </c>
      <c r="B116" s="9" t="s">
        <v>91</v>
      </c>
      <c r="C116" s="7"/>
      <c r="D116" s="47">
        <v>0</v>
      </c>
      <c r="F116" s="48">
        <v>0</v>
      </c>
      <c r="G116" s="23">
        <f t="shared" si="12"/>
        <v>0</v>
      </c>
      <c r="I116" s="48">
        <v>0</v>
      </c>
      <c r="J116" s="23">
        <f t="shared" si="13"/>
        <v>0</v>
      </c>
      <c r="L116" s="48">
        <v>0</v>
      </c>
      <c r="M116" s="23">
        <f t="shared" si="14"/>
        <v>0</v>
      </c>
      <c r="N116" s="23"/>
      <c r="O116" s="48">
        <f t="shared" si="27"/>
        <v>0</v>
      </c>
      <c r="P116" s="24">
        <f t="shared" si="28"/>
        <v>0</v>
      </c>
      <c r="Q116" s="97"/>
      <c r="R116" s="22" t="e">
        <f t="shared" si="29"/>
        <v>#DIV/0!</v>
      </c>
      <c r="S116" s="24">
        <v>0</v>
      </c>
    </row>
    <row r="117" spans="1:19" ht="15.95" customHeight="1">
      <c r="A117" s="56">
        <v>5231</v>
      </c>
      <c r="B117" s="8" t="s">
        <v>93</v>
      </c>
      <c r="C117" s="7"/>
      <c r="D117" s="47">
        <v>0</v>
      </c>
      <c r="F117" s="48">
        <v>0</v>
      </c>
      <c r="G117" s="23">
        <f t="shared" ref="G117:G122" si="30">ROUND(+$D117*F117,0)</f>
        <v>0</v>
      </c>
      <c r="I117" s="48">
        <v>0</v>
      </c>
      <c r="J117" s="23">
        <f t="shared" ref="J117:J122" si="31">ROUND(+$D117*I117,0)</f>
        <v>0</v>
      </c>
      <c r="L117" s="48">
        <v>0</v>
      </c>
      <c r="M117" s="23">
        <f t="shared" ref="M117:M122" si="32">ROUND(+$D117*L117,0)</f>
        <v>0</v>
      </c>
      <c r="N117" s="23"/>
      <c r="O117" s="48">
        <f t="shared" si="27"/>
        <v>0</v>
      </c>
      <c r="P117" s="24">
        <f t="shared" si="28"/>
        <v>0</v>
      </c>
      <c r="Q117" s="97"/>
      <c r="R117" s="22" t="e">
        <f t="shared" si="29"/>
        <v>#DIV/0!</v>
      </c>
      <c r="S117" s="24">
        <v>0</v>
      </c>
    </row>
    <row r="118" spans="1:19" ht="15.95" customHeight="1">
      <c r="A118" s="56">
        <v>5233</v>
      </c>
      <c r="B118" s="8" t="s">
        <v>50</v>
      </c>
      <c r="C118" s="7"/>
      <c r="D118" s="47">
        <v>0</v>
      </c>
      <c r="F118" s="48">
        <v>0</v>
      </c>
      <c r="G118" s="23">
        <f t="shared" si="30"/>
        <v>0</v>
      </c>
      <c r="I118" s="48">
        <v>0</v>
      </c>
      <c r="J118" s="23">
        <f t="shared" si="31"/>
        <v>0</v>
      </c>
      <c r="L118" s="48">
        <v>0</v>
      </c>
      <c r="M118" s="23">
        <f t="shared" si="32"/>
        <v>0</v>
      </c>
      <c r="N118" s="23"/>
      <c r="O118" s="48">
        <f t="shared" si="27"/>
        <v>0</v>
      </c>
      <c r="P118" s="24">
        <f t="shared" si="28"/>
        <v>0</v>
      </c>
      <c r="Q118" s="97"/>
      <c r="R118" s="22" t="e">
        <f t="shared" si="29"/>
        <v>#DIV/0!</v>
      </c>
      <c r="S118" s="24">
        <v>0</v>
      </c>
    </row>
    <row r="119" spans="1:19" ht="15.95" customHeight="1">
      <c r="A119" s="56">
        <v>5244</v>
      </c>
      <c r="B119" s="8" t="s">
        <v>51</v>
      </c>
      <c r="C119" s="7"/>
      <c r="D119" s="47">
        <v>0</v>
      </c>
      <c r="F119" s="48">
        <v>0</v>
      </c>
      <c r="G119" s="23">
        <f t="shared" si="30"/>
        <v>0</v>
      </c>
      <c r="I119" s="48">
        <v>0</v>
      </c>
      <c r="J119" s="23">
        <f t="shared" si="31"/>
        <v>0</v>
      </c>
      <c r="L119" s="48">
        <v>0</v>
      </c>
      <c r="M119" s="23">
        <f t="shared" si="32"/>
        <v>0</v>
      </c>
      <c r="N119" s="23"/>
      <c r="O119" s="48">
        <f t="shared" si="27"/>
        <v>0</v>
      </c>
      <c r="P119" s="24">
        <f t="shared" si="28"/>
        <v>0</v>
      </c>
      <c r="Q119" s="97"/>
      <c r="R119" s="22" t="e">
        <f t="shared" si="29"/>
        <v>#DIV/0!</v>
      </c>
      <c r="S119" s="24">
        <v>0</v>
      </c>
    </row>
    <row r="120" spans="1:19" ht="15.95" customHeight="1">
      <c r="A120" s="56">
        <v>5245</v>
      </c>
      <c r="B120" s="8" t="s">
        <v>52</v>
      </c>
      <c r="C120" s="7"/>
      <c r="D120" s="47">
        <v>0</v>
      </c>
      <c r="F120" s="48">
        <v>0</v>
      </c>
      <c r="G120" s="23">
        <f t="shared" si="30"/>
        <v>0</v>
      </c>
      <c r="I120" s="48">
        <v>0</v>
      </c>
      <c r="J120" s="23">
        <f t="shared" si="31"/>
        <v>0</v>
      </c>
      <c r="L120" s="48">
        <v>0</v>
      </c>
      <c r="M120" s="23">
        <f t="shared" si="32"/>
        <v>0</v>
      </c>
      <c r="N120" s="23"/>
      <c r="O120" s="48">
        <f t="shared" si="27"/>
        <v>0</v>
      </c>
      <c r="P120" s="24">
        <f t="shared" si="28"/>
        <v>0</v>
      </c>
      <c r="Q120" s="97"/>
      <c r="R120" s="22" t="e">
        <f t="shared" si="29"/>
        <v>#DIV/0!</v>
      </c>
      <c r="S120" s="24">
        <v>0</v>
      </c>
    </row>
    <row r="121" spans="1:19" ht="15.95" customHeight="1">
      <c r="A121" s="56">
        <v>5247</v>
      </c>
      <c r="B121" s="8" t="s">
        <v>53</v>
      </c>
      <c r="C121" s="7"/>
      <c r="D121" s="47">
        <v>0</v>
      </c>
      <c r="F121" s="48">
        <v>0</v>
      </c>
      <c r="G121" s="23">
        <f t="shared" si="30"/>
        <v>0</v>
      </c>
      <c r="I121" s="48">
        <v>0</v>
      </c>
      <c r="J121" s="23">
        <f t="shared" si="31"/>
        <v>0</v>
      </c>
      <c r="L121" s="48">
        <v>0</v>
      </c>
      <c r="M121" s="23">
        <f t="shared" si="32"/>
        <v>0</v>
      </c>
      <c r="N121" s="23"/>
      <c r="O121" s="48">
        <f t="shared" si="27"/>
        <v>0</v>
      </c>
      <c r="P121" s="24">
        <f t="shared" si="28"/>
        <v>0</v>
      </c>
      <c r="Q121" s="97"/>
      <c r="R121" s="22" t="e">
        <f t="shared" si="29"/>
        <v>#DIV/0!</v>
      </c>
      <c r="S121" s="24">
        <v>0</v>
      </c>
    </row>
    <row r="122" spans="1:19" ht="15.95" customHeight="1">
      <c r="A122" s="56"/>
      <c r="B122" s="87" t="s">
        <v>75</v>
      </c>
      <c r="C122" s="88" t="s">
        <v>17</v>
      </c>
      <c r="D122" s="47">
        <v>0</v>
      </c>
      <c r="F122" s="48">
        <v>0</v>
      </c>
      <c r="G122" s="23">
        <f t="shared" si="30"/>
        <v>0</v>
      </c>
      <c r="I122" s="48">
        <v>0</v>
      </c>
      <c r="J122" s="23">
        <f t="shared" si="31"/>
        <v>0</v>
      </c>
      <c r="L122" s="48">
        <v>0</v>
      </c>
      <c r="M122" s="23">
        <f t="shared" si="32"/>
        <v>0</v>
      </c>
      <c r="N122" s="23"/>
      <c r="O122" s="48">
        <f t="shared" si="27"/>
        <v>0</v>
      </c>
      <c r="P122" s="24">
        <f t="shared" si="28"/>
        <v>0</v>
      </c>
      <c r="Q122" s="97"/>
      <c r="R122" s="22" t="e">
        <f t="shared" si="29"/>
        <v>#DIV/0!</v>
      </c>
      <c r="S122" s="24">
        <v>0</v>
      </c>
    </row>
    <row r="123" spans="1:19" s="5" customFormat="1" ht="15.95" customHeight="1">
      <c r="A123" s="56"/>
      <c r="B123" s="89" t="s">
        <v>29</v>
      </c>
      <c r="C123" s="27"/>
      <c r="E123" s="27"/>
      <c r="F123" s="50"/>
      <c r="G123" s="29">
        <f>SUM(G54:G122)</f>
        <v>0</v>
      </c>
      <c r="H123" s="27"/>
      <c r="I123" s="50"/>
      <c r="J123" s="29">
        <f>SUM(J54:J122)</f>
        <v>0</v>
      </c>
      <c r="K123" s="27"/>
      <c r="L123" s="50"/>
      <c r="M123" s="29">
        <f>SUM(M54:M122)</f>
        <v>0</v>
      </c>
      <c r="N123" s="29"/>
      <c r="O123" s="50"/>
      <c r="P123" s="30">
        <f>SUM(P54:P122)</f>
        <v>0</v>
      </c>
      <c r="Q123" s="97"/>
      <c r="R123" s="22" t="e">
        <f>S123/P123</f>
        <v>#DIV/0!</v>
      </c>
      <c r="S123" s="30">
        <f>SUM(S53:S122)</f>
        <v>0</v>
      </c>
    </row>
    <row r="124" spans="1:19" ht="15.95" customHeight="1">
      <c r="A124" s="56"/>
      <c r="F124" s="46"/>
      <c r="I124" s="46"/>
      <c r="L124" s="46"/>
      <c r="O124" s="46"/>
      <c r="Q124" s="97"/>
    </row>
    <row r="125" spans="1:19" s="2" customFormat="1" ht="15.95" customHeight="1">
      <c r="A125" s="56"/>
      <c r="B125" s="59" t="s">
        <v>34</v>
      </c>
      <c r="C125" s="51"/>
      <c r="D125" s="51"/>
      <c r="E125" s="51"/>
      <c r="F125" s="52" t="e">
        <f>G125/P125</f>
        <v>#DIV/0!</v>
      </c>
      <c r="G125" s="53">
        <f>G34+G37+G49+G123</f>
        <v>0</v>
      </c>
      <c r="H125" s="53"/>
      <c r="I125" s="85" t="e">
        <f>J125/P125</f>
        <v>#DIV/0!</v>
      </c>
      <c r="J125" s="53">
        <f>J34+J37+J49+J123</f>
        <v>0</v>
      </c>
      <c r="K125" s="53"/>
      <c r="L125" s="85" t="e">
        <f>M125/P125</f>
        <v>#DIV/0!</v>
      </c>
      <c r="M125" s="53">
        <f>M34+M37+M49+M123</f>
        <v>0</v>
      </c>
      <c r="N125" s="53"/>
      <c r="O125" s="85" t="e">
        <f>+I125+F125</f>
        <v>#DIV/0!</v>
      </c>
      <c r="P125" s="53">
        <f>P34+P37+P49+P123</f>
        <v>0</v>
      </c>
      <c r="Q125" s="97"/>
      <c r="R125" s="22" t="e">
        <f>S125/P125</f>
        <v>#DIV/0!</v>
      </c>
      <c r="S125" s="106">
        <f>+S123+S49+S37+S34</f>
        <v>0</v>
      </c>
    </row>
    <row r="126" spans="1:19" ht="15.95" customHeight="1">
      <c r="A126" s="56"/>
      <c r="F126" s="54"/>
      <c r="G126" s="55"/>
      <c r="O126" s="1"/>
      <c r="Q126" s="2"/>
    </row>
    <row r="127" spans="1:19" s="2" customFormat="1" ht="15.95" customHeight="1">
      <c r="A127" s="56"/>
      <c r="B127" s="95"/>
      <c r="O127" s="56"/>
      <c r="P127" s="56"/>
      <c r="Q127" s="1"/>
      <c r="R127" s="1"/>
      <c r="S127" s="1"/>
    </row>
    <row r="128" spans="1:19" ht="15.95" customHeight="1">
      <c r="A128" s="56"/>
      <c r="B128" s="1" t="s">
        <v>31</v>
      </c>
      <c r="Q128" s="12"/>
      <c r="R128" s="12"/>
      <c r="S128" s="12"/>
    </row>
    <row r="129" spans="1:1" s="12" customFormat="1" ht="15" customHeight="1">
      <c r="A129" s="56"/>
    </row>
    <row r="130" spans="1:1" s="12" customFormat="1" ht="15" customHeight="1">
      <c r="A130" s="56"/>
    </row>
    <row r="131" spans="1:1" s="12" customFormat="1" ht="15" customHeight="1">
      <c r="A131" s="56"/>
    </row>
    <row r="132" spans="1:1" s="12" customFormat="1" ht="15" customHeight="1">
      <c r="A132" s="56"/>
    </row>
    <row r="133" spans="1:1" s="12" customFormat="1" ht="15" customHeight="1">
      <c r="A133" s="56"/>
    </row>
    <row r="134" spans="1:1" s="12" customFormat="1" ht="15" customHeight="1">
      <c r="A134" s="56"/>
    </row>
    <row r="135" spans="1:1" s="12" customFormat="1" ht="15" customHeight="1">
      <c r="A135" s="56"/>
    </row>
    <row r="136" spans="1:1" s="12" customFormat="1" ht="15" customHeight="1">
      <c r="A136" s="56"/>
    </row>
    <row r="137" spans="1:1" s="12" customFormat="1" ht="15" customHeight="1">
      <c r="A137" s="56"/>
    </row>
    <row r="138" spans="1:1" s="12" customFormat="1" ht="15" customHeight="1">
      <c r="A138" s="56"/>
    </row>
    <row r="139" spans="1:1" s="12" customFormat="1" ht="15" customHeight="1">
      <c r="A139" s="56"/>
    </row>
    <row r="140" spans="1:1" s="12" customFormat="1" ht="15" customHeight="1">
      <c r="A140" s="56"/>
    </row>
    <row r="141" spans="1:1" s="12" customFormat="1" ht="15" customHeight="1">
      <c r="A141" s="56"/>
    </row>
    <row r="142" spans="1:1" s="12" customFormat="1" ht="15" customHeight="1">
      <c r="A142" s="56"/>
    </row>
    <row r="143" spans="1:1" s="12" customFormat="1" ht="15" customHeight="1">
      <c r="A143" s="56"/>
    </row>
    <row r="144" spans="1:1" s="12" customFormat="1" ht="15" customHeight="1">
      <c r="A144" s="56"/>
    </row>
    <row r="145" spans="1:1" s="12" customFormat="1" ht="15" customHeight="1">
      <c r="A145" s="56"/>
    </row>
    <row r="146" spans="1:1" s="12" customFormat="1" ht="15" customHeight="1">
      <c r="A146" s="56"/>
    </row>
    <row r="147" spans="1:1" s="12" customFormat="1" ht="15" customHeight="1">
      <c r="A147" s="56"/>
    </row>
    <row r="148" spans="1:1" s="12" customFormat="1" ht="15" customHeight="1">
      <c r="A148" s="56"/>
    </row>
    <row r="149" spans="1:1" s="12" customFormat="1" ht="15" customHeight="1">
      <c r="A149" s="56"/>
    </row>
    <row r="150" spans="1:1" s="12" customFormat="1" ht="15" customHeight="1">
      <c r="A150" s="56"/>
    </row>
    <row r="151" spans="1:1" s="12" customFormat="1" ht="15" customHeight="1">
      <c r="A151" s="56"/>
    </row>
    <row r="152" spans="1:1" s="12" customFormat="1" ht="15" customHeight="1">
      <c r="A152" s="56"/>
    </row>
    <row r="153" spans="1:1" s="12" customFormat="1" ht="15" customHeight="1">
      <c r="A153" s="56"/>
    </row>
    <row r="154" spans="1:1" s="12" customFormat="1" ht="15" customHeight="1">
      <c r="A154" s="56"/>
    </row>
    <row r="155" spans="1:1" s="12" customFormat="1" ht="15" customHeight="1">
      <c r="A155" s="56"/>
    </row>
    <row r="156" spans="1:1" s="12" customFormat="1" ht="15" customHeight="1">
      <c r="A156" s="56"/>
    </row>
    <row r="157" spans="1:1" s="12" customFormat="1" ht="15" customHeight="1">
      <c r="A157" s="56"/>
    </row>
    <row r="158" spans="1:1" s="12" customFormat="1" ht="15" customHeight="1">
      <c r="A158" s="56"/>
    </row>
    <row r="159" spans="1:1" s="12" customFormat="1" ht="15" customHeight="1">
      <c r="A159" s="56"/>
    </row>
    <row r="160" spans="1:1" s="12" customFormat="1" ht="15" customHeight="1">
      <c r="A160" s="56"/>
    </row>
    <row r="161" spans="1:1" s="12" customFormat="1" ht="15" customHeight="1">
      <c r="A161" s="56"/>
    </row>
    <row r="162" spans="1:1" s="12" customFormat="1" ht="15" customHeight="1">
      <c r="A162" s="56"/>
    </row>
    <row r="163" spans="1:1" s="12" customFormat="1" ht="15" customHeight="1">
      <c r="A163" s="56"/>
    </row>
    <row r="164" spans="1:1" s="12" customFormat="1" ht="15" customHeight="1">
      <c r="A164" s="56"/>
    </row>
    <row r="165" spans="1:1" s="12" customFormat="1" ht="15" customHeight="1">
      <c r="A165" s="56"/>
    </row>
    <row r="166" spans="1:1" s="12" customFormat="1" ht="15" customHeight="1">
      <c r="A166" s="56"/>
    </row>
    <row r="167" spans="1:1" s="12" customFormat="1" ht="15" customHeight="1">
      <c r="A167" s="56"/>
    </row>
    <row r="168" spans="1:1" s="12" customFormat="1" ht="15" customHeight="1">
      <c r="A168" s="56"/>
    </row>
    <row r="169" spans="1:1" s="12" customFormat="1" ht="15" customHeight="1">
      <c r="A169" s="56"/>
    </row>
    <row r="170" spans="1:1" s="12" customFormat="1" ht="15" customHeight="1">
      <c r="A170" s="56"/>
    </row>
    <row r="171" spans="1:1" s="12" customFormat="1" ht="15" customHeight="1">
      <c r="A171" s="56"/>
    </row>
    <row r="172" spans="1:1" s="12" customFormat="1" ht="15" customHeight="1">
      <c r="A172" s="56"/>
    </row>
    <row r="173" spans="1:1" s="12" customFormat="1" ht="15" customHeight="1"/>
    <row r="174" spans="1:1" s="12" customFormat="1" ht="15" customHeight="1"/>
    <row r="175" spans="1:1" s="12" customFormat="1" ht="15" customHeight="1"/>
    <row r="176" spans="1:1" s="12" customFormat="1" ht="15" customHeight="1"/>
    <row r="177" spans="17:19" s="12" customFormat="1" ht="15" customHeight="1"/>
    <row r="178" spans="17:19" s="12" customFormat="1" ht="15" customHeight="1"/>
    <row r="179" spans="17:19" s="12" customFormat="1" ht="15" customHeight="1"/>
    <row r="180" spans="17:19" s="12" customFormat="1" ht="15" customHeight="1"/>
    <row r="181" spans="17:19" s="12" customFormat="1" ht="15" customHeight="1"/>
    <row r="182" spans="17:19" s="12" customFormat="1" ht="15" customHeight="1">
      <c r="Q182" s="1"/>
      <c r="R182" s="1"/>
      <c r="S182" s="1"/>
    </row>
  </sheetData>
  <mergeCells count="9">
    <mergeCell ref="R8:S9"/>
    <mergeCell ref="O9:P9"/>
    <mergeCell ref="C3:J3"/>
    <mergeCell ref="C4:J4"/>
    <mergeCell ref="C5:D5"/>
    <mergeCell ref="F9:G9"/>
    <mergeCell ref="I9:J9"/>
    <mergeCell ref="F8:M8"/>
    <mergeCell ref="L9:M9"/>
  </mergeCells>
  <phoneticPr fontId="0" type="noConversion"/>
  <pageMargins left="0.75" right="0.75" top="0.7" bottom="0.55000000000000004" header="0.44" footer="0.34"/>
  <pageSetup paperSize="5" scale="64" fitToHeight="3" orientation="landscape" r:id="rId1"/>
  <headerFooter alignWithMargins="0">
    <oddHeader>&amp;L&amp;"Roman,Regular"&amp;11DRAFT</oddHeader>
    <oddFooter>&amp;CBudget: Projected Program Cost &amp;P of &amp;N</oddFooter>
  </headerFooter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1D4E3299254F84265EF591982963" ma:contentTypeVersion="1" ma:contentTypeDescription="Create a new document." ma:contentTypeScope="" ma:versionID="4ee2391bc17d0eef9c3e430a97611bd1">
  <xsd:schema xmlns:xsd="http://www.w3.org/2001/XMLSchema" xmlns:p="http://schemas.microsoft.com/office/2006/metadata/properties" xmlns:ns2="58f21b3f-1fb8-49a2-8a05-8c75f80e2f8d" targetNamespace="http://schemas.microsoft.com/office/2006/metadata/properties" ma:root="true" ma:fieldsID="7eb986d66a7e76904d4f58e113ed89da" ns2:_="">
    <xsd:import namespace="58f21b3f-1fb8-49a2-8a05-8c75f80e2f8d"/>
    <xsd:element name="properties">
      <xsd:complexType>
        <xsd:sequence>
          <xsd:element name="documentManagement">
            <xsd:complexType>
              <xsd:all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8f21b3f-1fb8-49a2-8a05-8c75f80e2f8d" elementFormDefault="qualified">
    <xsd:import namespace="http://schemas.microsoft.com/office/2006/documentManagement/types"/>
    <xsd:element name="Comment" ma:index="8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nt xmlns="58f21b3f-1fb8-49a2-8a05-8c75f80e2f8d" xsi:nil="true"/>
  </documentManagement>
</p:properties>
</file>

<file path=customXml/itemProps1.xml><?xml version="1.0" encoding="utf-8"?>
<ds:datastoreItem xmlns:ds="http://schemas.openxmlformats.org/officeDocument/2006/customXml" ds:itemID="{C4C61EA9-D6A3-453F-8136-ABDE29025B81}"/>
</file>

<file path=customXml/itemProps2.xml><?xml version="1.0" encoding="utf-8"?>
<ds:datastoreItem xmlns:ds="http://schemas.openxmlformats.org/officeDocument/2006/customXml" ds:itemID="{1461EE86-1D43-4854-9715-7CE8301658E5}"/>
</file>

<file path=customXml/itemProps3.xml><?xml version="1.0" encoding="utf-8"?>
<ds:datastoreItem xmlns:ds="http://schemas.openxmlformats.org/officeDocument/2006/customXml" ds:itemID="{70101037-60E8-4539-B5ED-5C792ABA2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Format -Prog Cost (CCtr)</vt:lpstr>
      <vt:lpstr>Budget Format -Prog Cost(Youth)</vt:lpstr>
      <vt:lpstr>'Budget Format -Prog Cost (CCtr)'!Print_Area</vt:lpstr>
      <vt:lpstr>'Budget Format -Prog Cost (CCtr)'!Print_Titles</vt:lpstr>
      <vt:lpstr>'Budget Format -Prog Cost(Youth)'!Print_Titles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request operating budget</dc:title>
  <dc:creator>Tony</dc:creator>
  <cp:lastModifiedBy>galonso</cp:lastModifiedBy>
  <cp:lastPrinted>2008-05-20T14:43:41Z</cp:lastPrinted>
  <dcterms:created xsi:type="dcterms:W3CDTF">1999-09-01T14:04:38Z</dcterms:created>
  <dcterms:modified xsi:type="dcterms:W3CDTF">2011-07-06T19:08:19Z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0x010100C8EF1D4E3299254F84265EF591982963</vt:lpwstr>
  </property>
</Properties>
</file>